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0" windowWidth="25600" windowHeight="16060"/>
  </bookViews>
  <sheets>
    <sheet name="Circulation, 2013-2017" sheetId="1" r:id="rId1"/>
    <sheet name="Circulation Chart" sheetId="3" r:id="rId2"/>
  </sheets>
  <definedNames>
    <definedName name="_xlnm.Print_Titles" localSheetId="0">'Circulation, 2013-2017'!$A:$A,'Circulation, 2013-2017'!$1:$4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9" i="1"/>
  <c r="D90" i="1"/>
  <c r="D91" i="1"/>
  <c r="D92" i="1"/>
  <c r="D93" i="1"/>
  <c r="D94" i="1"/>
  <c r="D95" i="1"/>
  <c r="D96" i="1"/>
  <c r="D97" i="1"/>
  <c r="D100" i="1"/>
  <c r="D99" i="1"/>
  <c r="B99" i="1"/>
  <c r="C99" i="1"/>
  <c r="P6" i="1"/>
  <c r="M6" i="1"/>
  <c r="J6" i="1"/>
  <c r="G6" i="1"/>
  <c r="G5" i="1"/>
  <c r="J5" i="1"/>
  <c r="M5" i="1"/>
  <c r="P5" i="1"/>
  <c r="G7" i="1"/>
  <c r="J7" i="1"/>
  <c r="M7" i="1"/>
  <c r="P7" i="1"/>
  <c r="G8" i="1"/>
  <c r="J8" i="1"/>
  <c r="M8" i="1"/>
  <c r="P8" i="1"/>
  <c r="G9" i="1"/>
  <c r="J9" i="1"/>
  <c r="M9" i="1"/>
  <c r="P9" i="1"/>
  <c r="G10" i="1"/>
  <c r="J10" i="1"/>
  <c r="M10" i="1"/>
  <c r="P10" i="1"/>
  <c r="G11" i="1"/>
  <c r="J11" i="1"/>
  <c r="M11" i="1"/>
  <c r="P11" i="1"/>
  <c r="G12" i="1"/>
  <c r="J12" i="1"/>
  <c r="M12" i="1"/>
  <c r="P12" i="1"/>
  <c r="G13" i="1"/>
  <c r="J13" i="1"/>
  <c r="M13" i="1"/>
  <c r="P13" i="1"/>
  <c r="G14" i="1"/>
  <c r="J14" i="1"/>
  <c r="M14" i="1"/>
  <c r="P14" i="1"/>
  <c r="G15" i="1"/>
  <c r="J15" i="1"/>
  <c r="M15" i="1"/>
  <c r="P15" i="1"/>
  <c r="G16" i="1"/>
  <c r="J16" i="1"/>
  <c r="M16" i="1"/>
  <c r="P16" i="1"/>
  <c r="G17" i="1"/>
  <c r="J17" i="1"/>
  <c r="M17" i="1"/>
  <c r="P17" i="1"/>
  <c r="G18" i="1"/>
  <c r="J18" i="1"/>
  <c r="M18" i="1"/>
  <c r="P18" i="1"/>
  <c r="G19" i="1"/>
  <c r="J19" i="1"/>
  <c r="M19" i="1"/>
  <c r="P19" i="1"/>
  <c r="G20" i="1"/>
  <c r="J20" i="1"/>
  <c r="M20" i="1"/>
  <c r="P20" i="1"/>
  <c r="G21" i="1"/>
  <c r="J21" i="1"/>
  <c r="M21" i="1"/>
  <c r="P21" i="1"/>
  <c r="G22" i="1"/>
  <c r="J22" i="1"/>
  <c r="M22" i="1"/>
  <c r="P22" i="1"/>
  <c r="G23" i="1"/>
  <c r="J23" i="1"/>
  <c r="M23" i="1"/>
  <c r="P23" i="1"/>
  <c r="G24" i="1"/>
  <c r="J24" i="1"/>
  <c r="M24" i="1"/>
  <c r="P24" i="1"/>
  <c r="G25" i="1"/>
  <c r="J25" i="1"/>
  <c r="M25" i="1"/>
  <c r="P25" i="1"/>
  <c r="G26" i="1"/>
  <c r="J26" i="1"/>
  <c r="M26" i="1"/>
  <c r="P26" i="1"/>
  <c r="G27" i="1"/>
  <c r="J27" i="1"/>
  <c r="M27" i="1"/>
  <c r="P27" i="1"/>
  <c r="G28" i="1"/>
  <c r="J28" i="1"/>
  <c r="M28" i="1"/>
  <c r="P28" i="1"/>
  <c r="G29" i="1"/>
  <c r="J29" i="1"/>
  <c r="M29" i="1"/>
  <c r="P29" i="1"/>
  <c r="G30" i="1"/>
  <c r="J30" i="1"/>
  <c r="M30" i="1"/>
  <c r="P30" i="1"/>
  <c r="G31" i="1"/>
  <c r="J31" i="1"/>
  <c r="M31" i="1"/>
  <c r="P31" i="1"/>
  <c r="G32" i="1"/>
  <c r="J32" i="1"/>
  <c r="M32" i="1"/>
  <c r="P32" i="1"/>
  <c r="G33" i="1"/>
  <c r="J33" i="1"/>
  <c r="M33" i="1"/>
  <c r="P33" i="1"/>
  <c r="G34" i="1"/>
  <c r="J34" i="1"/>
  <c r="M34" i="1"/>
  <c r="P34" i="1"/>
  <c r="G35" i="1"/>
  <c r="J35" i="1"/>
  <c r="M35" i="1"/>
  <c r="P35" i="1"/>
  <c r="G36" i="1"/>
  <c r="J36" i="1"/>
  <c r="M36" i="1"/>
  <c r="P36" i="1"/>
  <c r="G37" i="1"/>
  <c r="J37" i="1"/>
  <c r="M37" i="1"/>
  <c r="P37" i="1"/>
  <c r="G38" i="1"/>
  <c r="J38" i="1"/>
  <c r="M38" i="1"/>
  <c r="P38" i="1"/>
  <c r="G39" i="1"/>
  <c r="J39" i="1"/>
  <c r="M39" i="1"/>
  <c r="P39" i="1"/>
  <c r="G40" i="1"/>
  <c r="J40" i="1"/>
  <c r="M40" i="1"/>
  <c r="P40" i="1"/>
  <c r="G41" i="1"/>
  <c r="J41" i="1"/>
  <c r="M41" i="1"/>
  <c r="P41" i="1"/>
  <c r="G42" i="1"/>
  <c r="J42" i="1"/>
  <c r="M42" i="1"/>
  <c r="P42" i="1"/>
  <c r="G43" i="1"/>
  <c r="J43" i="1"/>
  <c r="M43" i="1"/>
  <c r="P43" i="1"/>
  <c r="G44" i="1"/>
  <c r="J44" i="1"/>
  <c r="M44" i="1"/>
  <c r="P44" i="1"/>
  <c r="G45" i="1"/>
  <c r="J45" i="1"/>
  <c r="M45" i="1"/>
  <c r="P45" i="1"/>
  <c r="G46" i="1"/>
  <c r="J46" i="1"/>
  <c r="M46" i="1"/>
  <c r="P46" i="1"/>
  <c r="G47" i="1"/>
  <c r="J47" i="1"/>
  <c r="M47" i="1"/>
  <c r="P47" i="1"/>
  <c r="G48" i="1"/>
  <c r="J48" i="1"/>
  <c r="M48" i="1"/>
  <c r="P48" i="1"/>
  <c r="G49" i="1"/>
  <c r="J49" i="1"/>
  <c r="M49" i="1"/>
  <c r="P49" i="1"/>
  <c r="G50" i="1"/>
  <c r="J50" i="1"/>
  <c r="M50" i="1"/>
  <c r="P50" i="1"/>
  <c r="G51" i="1"/>
  <c r="J51" i="1"/>
  <c r="M51" i="1"/>
  <c r="P51" i="1"/>
  <c r="G52" i="1"/>
  <c r="G53" i="1"/>
  <c r="J53" i="1"/>
  <c r="M53" i="1"/>
  <c r="P53" i="1"/>
  <c r="G54" i="1"/>
  <c r="J54" i="1"/>
  <c r="M54" i="1"/>
  <c r="P54" i="1"/>
  <c r="G55" i="1"/>
  <c r="J55" i="1"/>
  <c r="M55" i="1"/>
  <c r="P55" i="1"/>
  <c r="G56" i="1"/>
  <c r="J56" i="1"/>
  <c r="M56" i="1"/>
  <c r="P56" i="1"/>
  <c r="G57" i="1"/>
  <c r="J57" i="1"/>
  <c r="M57" i="1"/>
  <c r="P57" i="1"/>
  <c r="G58" i="1"/>
  <c r="G59" i="1"/>
  <c r="J59" i="1"/>
  <c r="M59" i="1"/>
  <c r="P59" i="1"/>
  <c r="G60" i="1"/>
  <c r="J60" i="1"/>
  <c r="M60" i="1"/>
  <c r="P60" i="1"/>
  <c r="G61" i="1"/>
  <c r="J61" i="1"/>
  <c r="M61" i="1"/>
  <c r="P61" i="1"/>
  <c r="G62" i="1"/>
  <c r="J62" i="1"/>
  <c r="M62" i="1"/>
  <c r="P62" i="1"/>
  <c r="G63" i="1"/>
  <c r="J63" i="1"/>
  <c r="M63" i="1"/>
  <c r="P63" i="1"/>
  <c r="G64" i="1"/>
  <c r="J64" i="1"/>
  <c r="M64" i="1"/>
  <c r="P64" i="1"/>
  <c r="G65" i="1"/>
  <c r="J65" i="1"/>
  <c r="M65" i="1"/>
  <c r="P65" i="1"/>
  <c r="G66" i="1"/>
  <c r="J66" i="1"/>
  <c r="M66" i="1"/>
  <c r="P66" i="1"/>
  <c r="G67" i="1"/>
  <c r="J67" i="1"/>
  <c r="M67" i="1"/>
  <c r="P67" i="1"/>
  <c r="G68" i="1"/>
  <c r="J68" i="1"/>
  <c r="M68" i="1"/>
  <c r="P68" i="1"/>
  <c r="G69" i="1"/>
  <c r="J69" i="1"/>
  <c r="M69" i="1"/>
  <c r="P69" i="1"/>
  <c r="G70" i="1"/>
  <c r="J70" i="1"/>
  <c r="M70" i="1"/>
  <c r="P70" i="1"/>
  <c r="G71" i="1"/>
  <c r="J71" i="1"/>
  <c r="M71" i="1"/>
  <c r="P71" i="1"/>
  <c r="G72" i="1"/>
  <c r="J72" i="1"/>
  <c r="M72" i="1"/>
  <c r="P72" i="1"/>
  <c r="G73" i="1"/>
  <c r="J73" i="1"/>
  <c r="M73" i="1"/>
  <c r="P73" i="1"/>
  <c r="G74" i="1"/>
  <c r="J74" i="1"/>
  <c r="M74" i="1"/>
  <c r="P74" i="1"/>
  <c r="G75" i="1"/>
  <c r="J75" i="1"/>
  <c r="M75" i="1"/>
  <c r="P75" i="1"/>
  <c r="G76" i="1"/>
  <c r="J76" i="1"/>
  <c r="M76" i="1"/>
  <c r="P76" i="1"/>
  <c r="G77" i="1"/>
  <c r="J77" i="1"/>
  <c r="M77" i="1"/>
  <c r="P77" i="1"/>
  <c r="G78" i="1"/>
  <c r="J78" i="1"/>
  <c r="M78" i="1"/>
  <c r="P78" i="1"/>
  <c r="G79" i="1"/>
  <c r="J79" i="1"/>
  <c r="M79" i="1"/>
  <c r="P79" i="1"/>
  <c r="G80" i="1"/>
  <c r="J80" i="1"/>
  <c r="M80" i="1"/>
  <c r="P80" i="1"/>
  <c r="G81" i="1"/>
  <c r="J81" i="1"/>
  <c r="M81" i="1"/>
  <c r="P81" i="1"/>
  <c r="G82" i="1"/>
  <c r="J82" i="1"/>
  <c r="M82" i="1"/>
  <c r="P82" i="1"/>
  <c r="G83" i="1"/>
  <c r="J83" i="1"/>
  <c r="M83" i="1"/>
  <c r="P83" i="1"/>
  <c r="G84" i="1"/>
  <c r="J84" i="1"/>
  <c r="M84" i="1"/>
  <c r="P84" i="1"/>
  <c r="G85" i="1"/>
  <c r="J85" i="1"/>
  <c r="M85" i="1"/>
  <c r="P85" i="1"/>
  <c r="G86" i="1"/>
  <c r="J86" i="1"/>
  <c r="M86" i="1"/>
  <c r="P86" i="1"/>
  <c r="G87" i="1"/>
  <c r="J87" i="1"/>
  <c r="M87" i="1"/>
  <c r="P87" i="1"/>
  <c r="J88" i="1"/>
  <c r="M88" i="1"/>
  <c r="P88" i="1"/>
  <c r="G89" i="1"/>
  <c r="J89" i="1"/>
  <c r="M89" i="1"/>
  <c r="P89" i="1"/>
  <c r="G90" i="1"/>
  <c r="J90" i="1"/>
  <c r="M90" i="1"/>
  <c r="P90" i="1"/>
  <c r="G91" i="1"/>
  <c r="J91" i="1"/>
  <c r="M91" i="1"/>
  <c r="P91" i="1"/>
  <c r="G92" i="1"/>
  <c r="J92" i="1"/>
  <c r="M92" i="1"/>
  <c r="P92" i="1"/>
  <c r="G93" i="1"/>
  <c r="J93" i="1"/>
  <c r="M93" i="1"/>
  <c r="P93" i="1"/>
  <c r="G94" i="1"/>
  <c r="J94" i="1"/>
  <c r="M94" i="1"/>
  <c r="P94" i="1"/>
  <c r="G95" i="1"/>
  <c r="J95" i="1"/>
  <c r="M95" i="1"/>
  <c r="P95" i="1"/>
  <c r="G96" i="1"/>
  <c r="J96" i="1"/>
  <c r="M96" i="1"/>
  <c r="P96" i="1"/>
  <c r="G97" i="1"/>
  <c r="J97" i="1"/>
  <c r="M97" i="1"/>
  <c r="P97" i="1"/>
  <c r="G100" i="1"/>
  <c r="F99" i="1"/>
  <c r="E99" i="1"/>
  <c r="G99" i="1"/>
  <c r="H99" i="1"/>
  <c r="I99" i="1"/>
  <c r="J99" i="1"/>
  <c r="J100" i="1"/>
  <c r="O99" i="1"/>
  <c r="N99" i="1"/>
  <c r="L99" i="1"/>
  <c r="K99" i="1"/>
  <c r="M100" i="1"/>
  <c r="M99" i="1"/>
  <c r="P99" i="1"/>
  <c r="P100" i="1"/>
</calcChain>
</file>

<file path=xl/sharedStrings.xml><?xml version="1.0" encoding="utf-8"?>
<sst xmlns="http://schemas.openxmlformats.org/spreadsheetml/2006/main" count="126" uniqueCount="105">
  <si>
    <t>FY2014 Data</t>
  </si>
  <si>
    <t>FY2013 Data</t>
  </si>
  <si>
    <t>Library Name</t>
  </si>
  <si>
    <t>Population</t>
  </si>
  <si>
    <t>Total</t>
  </si>
  <si>
    <t>Circulation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</si>
  <si>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</si>
  <si>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</si>
  <si>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</si>
  <si>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</si>
  <si>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</si>
  <si>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</si>
  <si>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</si>
  <si>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</si>
  <si>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</si>
  <si>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</si>
  <si>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</si>
  <si>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</si>
  <si>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</si>
  <si>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</si>
  <si>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</si>
  <si>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</si>
  <si>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</si>
  <si>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</si>
  <si>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</si>
  <si>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</si>
  <si>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</si>
  <si>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</si>
  <si>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</si>
  <si>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</si>
  <si>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</si>
  <si>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</si>
  <si>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</si>
  <si>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</si>
  <si>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</si>
  <si>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</si>
  <si>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</si>
  <si>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</si>
  <si>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</si>
  <si>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</si>
  <si>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</si>
  <si>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</si>
  <si>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</si>
  <si>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</si>
  <si>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</si>
  <si>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</si>
  <si>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</si>
  <si>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</si>
  <si>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</si>
  <si>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</si>
  <si>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</si>
  <si>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</si>
  <si>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</si>
  <si>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</si>
  <si>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</si>
  <si>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</si>
  <si>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</si>
  <si>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</si>
  <si>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</si>
  <si>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</si>
  <si>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</si>
  <si>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</si>
  <si>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</si>
  <si>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</si>
  <si>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</si>
  <si>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</si>
  <si>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</si>
  <si>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</si>
  <si>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</si>
  <si>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</si>
  <si>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</si>
  <si>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</si>
  <si>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</si>
  <si>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</si>
  <si>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</si>
  <si>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</si>
  <si>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</si>
  <si>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</si>
  <si>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</si>
  <si>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</si>
  <si>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</si>
  <si>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</si>
  <si>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</si>
  <si>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</si>
  <si>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</si>
  <si>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</si>
  <si>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Smyth-Bland Regional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</si>
  <si>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</si>
  <si>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</si>
  <si>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</si>
  <si>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</si>
  <si>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</si>
  <si>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</si>
  <si>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</si>
  <si>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</si>
  <si>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</si>
  <si>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</si>
  <si>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</t>
  </si>
  <si>
    <t>FY2015 Data</t>
  </si>
  <si>
    <t>FY2016 Data</t>
  </si>
  <si>
    <t>Mecklenburg County Public Library (formerly Southside Regional)</t>
  </si>
  <si>
    <t>Lunenburg County Public Library System, Inc (formerly Southside Regional)</t>
  </si>
  <si>
    <t>Southside Regional (System dissolved)</t>
  </si>
  <si>
    <t>2017 Data</t>
  </si>
  <si>
    <t>Alleghany Highlands Regional Library (formerly Charles P. Jones)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</si>
</sst>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3" borderId="11" xfId="0" applyNumberFormat="1" applyFill="1" applyBorder="1"/>
    <xf numFmtId="2" fontId="0" fillId="3" borderId="11" xfId="0" applyNumberFormat="1" applyFill="1" applyBorder="1"/>
    <xf numFmtId="2" fontId="0" fillId="0" borderId="0" xfId="0" applyNumberFormat="1"/>
    <xf numFmtId="0" fontId="1" fillId="2" borderId="9" xfId="0" applyFont="1" applyFill="1" applyBorder="1" applyAlignment="1">
      <alignment horizontal="center"/>
    </xf>
    <xf numFmtId="0" fontId="2" fillId="0" borderId="11" xfId="0" applyFont="1" applyBorder="1"/>
    <xf numFmtId="3" fontId="0" fillId="0" borderId="11" xfId="0" applyNumberFormat="1" applyFill="1" applyBorder="1"/>
    <xf numFmtId="0" fontId="2" fillId="3" borderId="11" xfId="0" applyFont="1" applyFill="1" applyBorder="1"/>
    <xf numFmtId="0" fontId="0" fillId="3" borderId="11" xfId="0" applyFill="1" applyBorder="1"/>
    <xf numFmtId="0" fontId="0" fillId="0" borderId="1" xfId="0" applyBorder="1"/>
    <xf numFmtId="0" fontId="0" fillId="0" borderId="0" xfId="0" applyBorder="1"/>
    <xf numFmtId="0" fontId="0" fillId="3" borderId="0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2013- 2017 Statistical Data for Virginia Public Libraries</a:t>
            </a:r>
          </a:p>
          <a:p>
            <a:pPr>
              <a:defRPr/>
            </a:pPr>
            <a:r>
              <a:rPr lang="en-US"/>
              <a:t>Circulation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('Circulation, 2013-2017'!$D$101,'Circulation, 2013-2017'!$G$101,'Circulation, 2013-2017'!$J$101,'Circulation, 2013-2017'!$M$101,'Circulation, 2013-2017'!$P$101)</c:f>
              <c:numCache>
                <c:formatCode>General</c:formatCode>
                <c:ptCount val="5"/>
                <c:pt idx="0">
                  <c:v>2017.0</c:v>
                </c:pt>
                <c:pt idx="1">
                  <c:v>2016.0</c:v>
                </c:pt>
                <c:pt idx="2">
                  <c:v>2015.0</c:v>
                </c:pt>
                <c:pt idx="3">
                  <c:v>2014.0</c:v>
                </c:pt>
                <c:pt idx="4">
                  <c:v>2013.0</c:v>
                </c:pt>
              </c:numCache>
            </c:numRef>
          </c:cat>
          <c:val>
            <c:numRef>
              <c:f>('Circulation, 2013-2017'!$D$99,'Circulation, 2013-2017'!$G$99,'Circulation, 2013-2017'!$J$99,'Circulation, 2013-2017'!$M$99,'Circulation, 2013-2017'!$P$99)</c:f>
              <c:numCache>
                <c:formatCode>0.00</c:formatCode>
                <c:ptCount val="5"/>
                <c:pt idx="0">
                  <c:v>6.150882446587013</c:v>
                </c:pt>
                <c:pt idx="1">
                  <c:v>6.446292292148022</c:v>
                </c:pt>
                <c:pt idx="2">
                  <c:v>7.089950162376334</c:v>
                </c:pt>
                <c:pt idx="3">
                  <c:v>7.147641328589525</c:v>
                </c:pt>
                <c:pt idx="4">
                  <c:v>7.327174910948268</c:v>
                </c:pt>
              </c:numCache>
            </c:numRef>
          </c:val>
        </c:ser>
        <c:ser>
          <c:idx val="1"/>
          <c:order val="1"/>
          <c:tx>
            <c:v>Median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('Circulation, 2013-2017'!$D$100,'Circulation, 2013-2017'!$G$100,'Circulation, 2013-2017'!$J$100,'Circulation, 2013-2017'!$M$100,'Circulation, 2013-2017'!$P$100)</c:f>
              <c:numCache>
                <c:formatCode>0.00</c:formatCode>
                <c:ptCount val="5"/>
                <c:pt idx="0">
                  <c:v>4.559348108606984</c:v>
                </c:pt>
                <c:pt idx="1">
                  <c:v>4.87460074832094</c:v>
                </c:pt>
                <c:pt idx="2">
                  <c:v>5.19805152015896</c:v>
                </c:pt>
                <c:pt idx="3">
                  <c:v>5.513770411893736</c:v>
                </c:pt>
                <c:pt idx="4">
                  <c:v>5.757778946982025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552056"/>
        <c:axId val="-2144676168"/>
      </c:barChart>
      <c:catAx>
        <c:axId val="205655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144676168"/>
        <c:crosses val="autoZero"/>
        <c:auto val="1"/>
        <c:lblAlgn val="ctr"/>
        <c:lblOffset val="100"/>
        <c:noMultiLvlLbl val="0"/>
      </c:catAx>
      <c:valAx>
        <c:axId val="-214467616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56552056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.25" right="0.25" top="1" bottom="1" header="0.5" footer="0.5"/>
  <pageSetup orientation="landscape" horizontalDpi="1200" verticalDpi="1200"/>
  <headerFooter alignWithMargins="0">
    <oddFooter>&amp;C&amp;K0000002012-2016  Statistical Data for Virginia Public Libraries: Circulation Per Capita</oddFoot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82374" cy="58200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B1" workbookViewId="0">
      <selection activeCell="S13" sqref="S13"/>
    </sheetView>
  </sheetViews>
  <sheetFormatPr baseColWidth="10" defaultColWidth="8.83203125" defaultRowHeight="12" x14ac:dyDescent="0"/>
  <cols>
    <col min="1" max="1" width="57.6640625" bestFit="1" customWidth="1"/>
    <col min="2" max="11" width="10.83203125" bestFit="1" customWidth="1"/>
    <col min="12" max="12" width="12" bestFit="1" customWidth="1"/>
    <col min="13" max="13" width="12.5" bestFit="1" customWidth="1"/>
    <col min="14" max="14" width="10.83203125" bestFit="1" customWidth="1"/>
    <col min="15" max="15" width="12" bestFit="1" customWidth="1"/>
    <col min="16" max="16" width="10.83203125" bestFit="1" customWidth="1"/>
    <col min="17" max="19" width="10.83203125" customWidth="1"/>
  </cols>
  <sheetData>
    <row r="1" spans="1:16" s="5" customFormat="1">
      <c r="A1" s="1"/>
      <c r="B1" s="29" t="s">
        <v>103</v>
      </c>
      <c r="C1" s="30"/>
      <c r="D1" s="31"/>
      <c r="E1" s="29" t="s">
        <v>99</v>
      </c>
      <c r="F1" s="30"/>
      <c r="G1" s="31"/>
      <c r="H1" s="29" t="s">
        <v>98</v>
      </c>
      <c r="I1" s="30"/>
      <c r="J1" s="31"/>
      <c r="K1" s="2"/>
      <c r="L1" s="3" t="s">
        <v>0</v>
      </c>
      <c r="M1" s="4"/>
      <c r="N1" s="2"/>
      <c r="O1" s="3" t="s">
        <v>1</v>
      </c>
      <c r="P1" s="4"/>
    </row>
    <row r="2" spans="1:16" s="5" customFormat="1">
      <c r="A2" s="6" t="s">
        <v>2</v>
      </c>
      <c r="B2" s="7" t="s">
        <v>3</v>
      </c>
      <c r="C2" s="7" t="s">
        <v>4</v>
      </c>
      <c r="D2" s="7" t="s">
        <v>5</v>
      </c>
      <c r="E2" s="7" t="s">
        <v>3</v>
      </c>
      <c r="F2" s="7" t="s">
        <v>4</v>
      </c>
      <c r="G2" s="7" t="s">
        <v>5</v>
      </c>
      <c r="H2" s="7" t="s">
        <v>3</v>
      </c>
      <c r="I2" s="7" t="s">
        <v>4</v>
      </c>
      <c r="J2" s="7" t="s">
        <v>5</v>
      </c>
      <c r="K2" s="7" t="s">
        <v>3</v>
      </c>
      <c r="L2" s="8" t="s">
        <v>4</v>
      </c>
      <c r="M2" s="9" t="s">
        <v>5</v>
      </c>
      <c r="N2" s="10" t="s">
        <v>3</v>
      </c>
      <c r="O2" s="8" t="s">
        <v>4</v>
      </c>
      <c r="P2" s="9" t="s">
        <v>5</v>
      </c>
    </row>
    <row r="3" spans="1:16" s="5" customFormat="1">
      <c r="A3" s="11"/>
      <c r="B3" s="12"/>
      <c r="C3" s="21" t="s">
        <v>5</v>
      </c>
      <c r="D3" s="21" t="s">
        <v>6</v>
      </c>
      <c r="E3" s="12"/>
      <c r="F3" s="21" t="s">
        <v>5</v>
      </c>
      <c r="G3" s="21" t="s">
        <v>6</v>
      </c>
      <c r="H3" s="12"/>
      <c r="I3" s="21" t="s">
        <v>5</v>
      </c>
      <c r="J3" s="21" t="s">
        <v>6</v>
      </c>
      <c r="K3" s="12"/>
      <c r="L3" s="13" t="s">
        <v>5</v>
      </c>
      <c r="M3" s="14" t="s">
        <v>6</v>
      </c>
      <c r="N3" s="12"/>
      <c r="O3" s="13" t="s">
        <v>5</v>
      </c>
      <c r="P3" s="14" t="s">
        <v>6</v>
      </c>
    </row>
    <row r="4" spans="1:16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5" t="s">
        <v>7</v>
      </c>
      <c r="B5" s="16">
        <v>155230</v>
      </c>
      <c r="C5" s="16">
        <v>1267116</v>
      </c>
      <c r="D5" s="17">
        <f>C5/B5</f>
        <v>8.1628293499967786</v>
      </c>
      <c r="E5" s="16">
        <v>151218</v>
      </c>
      <c r="F5" s="16">
        <v>1141613</v>
      </c>
      <c r="G5" s="17">
        <f>F5/E5</f>
        <v>7.5494517848404294</v>
      </c>
      <c r="H5" s="16">
        <v>147391</v>
      </c>
      <c r="I5" s="16">
        <v>1339000</v>
      </c>
      <c r="J5" s="17">
        <f>I5/H5</f>
        <v>9.0846795258869264</v>
      </c>
      <c r="K5" s="16">
        <v>143464</v>
      </c>
      <c r="L5" s="16">
        <v>1337996</v>
      </c>
      <c r="M5" s="17">
        <f>L5/K5</f>
        <v>9.3263536496960917</v>
      </c>
      <c r="N5" s="16">
        <v>140236</v>
      </c>
      <c r="O5" s="16">
        <v>1378045</v>
      </c>
      <c r="P5" s="17">
        <f>O5/N5</f>
        <v>9.8266137083202594</v>
      </c>
    </row>
    <row r="6" spans="1:16">
      <c r="A6" s="22" t="s">
        <v>104</v>
      </c>
      <c r="B6" s="16">
        <v>22142</v>
      </c>
      <c r="C6" s="16">
        <v>32643</v>
      </c>
      <c r="D6" s="17">
        <f t="shared" ref="D6:D69" si="0">C6/B6</f>
        <v>1.474257068015536</v>
      </c>
      <c r="E6" s="16">
        <v>22220</v>
      </c>
      <c r="F6" s="16">
        <v>34525</v>
      </c>
      <c r="G6" s="17">
        <f t="shared" ref="G6" si="1">F6/E6</f>
        <v>1.5537803780378039</v>
      </c>
      <c r="H6" s="16">
        <v>22357</v>
      </c>
      <c r="I6" s="16">
        <v>41201</v>
      </c>
      <c r="J6" s="17">
        <f t="shared" ref="J6" si="2">I6/H6</f>
        <v>1.8428680055463613</v>
      </c>
      <c r="K6" s="16">
        <v>22271</v>
      </c>
      <c r="L6" s="16">
        <v>43136</v>
      </c>
      <c r="M6" s="17">
        <f t="shared" ref="M6" si="3">L6/K6</f>
        <v>1.9368685734812088</v>
      </c>
      <c r="N6" s="16">
        <v>22174</v>
      </c>
      <c r="O6" s="16">
        <v>47094</v>
      </c>
      <c r="P6" s="17">
        <f t="shared" ref="P6" si="4">O6/N6</f>
        <v>2.1238387300441959</v>
      </c>
    </row>
    <row r="7" spans="1:16">
      <c r="A7" s="15" t="s">
        <v>8</v>
      </c>
      <c r="B7" s="16">
        <v>32595</v>
      </c>
      <c r="C7" s="16">
        <v>115982</v>
      </c>
      <c r="D7" s="17">
        <f t="shared" si="0"/>
        <v>3.5582758091731859</v>
      </c>
      <c r="E7" s="16">
        <v>32476</v>
      </c>
      <c r="F7" s="16">
        <v>180327</v>
      </c>
      <c r="G7" s="17">
        <f t="shared" ref="G7:G69" si="5">F7/E7</f>
        <v>5.5526234757975121</v>
      </c>
      <c r="H7" s="16">
        <v>32532</v>
      </c>
      <c r="I7" s="16">
        <v>184597</v>
      </c>
      <c r="J7" s="17">
        <f t="shared" ref="J7:J71" si="6">I7/H7</f>
        <v>5.6743206688798722</v>
      </c>
      <c r="K7" s="16">
        <v>32496</v>
      </c>
      <c r="L7" s="16">
        <v>144461</v>
      </c>
      <c r="M7" s="17">
        <f t="shared" ref="M7:M71" si="7">L7/K7</f>
        <v>4.445500984736583</v>
      </c>
      <c r="N7" s="16">
        <v>32356</v>
      </c>
      <c r="O7" s="16">
        <v>200535</v>
      </c>
      <c r="P7" s="17">
        <f t="shared" ref="P7:P71" si="8">O7/N7</f>
        <v>6.1977685746074913</v>
      </c>
    </row>
    <row r="8" spans="1:16">
      <c r="A8" s="15" t="s">
        <v>9</v>
      </c>
      <c r="B8" s="16">
        <v>88252</v>
      </c>
      <c r="C8" s="16">
        <v>297601</v>
      </c>
      <c r="D8" s="17">
        <f t="shared" si="0"/>
        <v>3.3721728686035446</v>
      </c>
      <c r="E8" s="16">
        <v>87557</v>
      </c>
      <c r="F8" s="16">
        <v>313052</v>
      </c>
      <c r="G8" s="17">
        <f t="shared" si="5"/>
        <v>3.575408019918453</v>
      </c>
      <c r="H8" s="16">
        <v>87047</v>
      </c>
      <c r="I8" s="16">
        <v>345728</v>
      </c>
      <c r="J8" s="17">
        <f t="shared" si="6"/>
        <v>3.9717394051489423</v>
      </c>
      <c r="K8" s="16">
        <v>86625</v>
      </c>
      <c r="L8" s="16">
        <v>338225</v>
      </c>
      <c r="M8" s="17">
        <f t="shared" si="7"/>
        <v>3.9044733044733047</v>
      </c>
      <c r="N8" s="16">
        <v>86463</v>
      </c>
      <c r="O8" s="16">
        <v>349771</v>
      </c>
      <c r="P8" s="17">
        <f t="shared" si="8"/>
        <v>4.0453257462729724</v>
      </c>
    </row>
    <row r="9" spans="1:16">
      <c r="A9" s="15" t="s">
        <v>10</v>
      </c>
      <c r="B9" s="16">
        <v>229302</v>
      </c>
      <c r="C9" s="16">
        <v>2567986</v>
      </c>
      <c r="D9" s="17">
        <f t="shared" si="0"/>
        <v>11.199143487627669</v>
      </c>
      <c r="E9" s="16">
        <v>227146</v>
      </c>
      <c r="F9" s="16">
        <v>2680427</v>
      </c>
      <c r="G9" s="17">
        <f t="shared" si="5"/>
        <v>11.800458735791077</v>
      </c>
      <c r="H9" s="16">
        <v>220565</v>
      </c>
      <c r="I9" s="16">
        <v>2769954</v>
      </c>
      <c r="J9" s="17">
        <f t="shared" si="6"/>
        <v>12.558447623149638</v>
      </c>
      <c r="K9" s="16">
        <v>214373</v>
      </c>
      <c r="L9" s="16">
        <v>3162368</v>
      </c>
      <c r="M9" s="17">
        <f t="shared" si="7"/>
        <v>14.75170847074958</v>
      </c>
      <c r="N9" s="16">
        <v>208051</v>
      </c>
      <c r="O9" s="16">
        <v>3088469</v>
      </c>
      <c r="P9" s="17">
        <f t="shared" si="8"/>
        <v>14.84476883071939</v>
      </c>
    </row>
    <row r="10" spans="1:16">
      <c r="A10" s="15" t="s">
        <v>11</v>
      </c>
      <c r="B10" s="16">
        <v>74642</v>
      </c>
      <c r="C10" s="16">
        <v>490157</v>
      </c>
      <c r="D10" s="17">
        <f t="shared" si="0"/>
        <v>6.5667720586265101</v>
      </c>
      <c r="E10" s="16">
        <v>74504</v>
      </c>
      <c r="F10" s="16">
        <v>518033</v>
      </c>
      <c r="G10" s="17">
        <f t="shared" si="5"/>
        <v>6.9530897669923766</v>
      </c>
      <c r="H10" s="16">
        <v>73815</v>
      </c>
      <c r="I10" s="16">
        <v>543164</v>
      </c>
      <c r="J10" s="17">
        <f t="shared" si="6"/>
        <v>7.3584501795028112</v>
      </c>
      <c r="K10" s="16">
        <v>73792</v>
      </c>
      <c r="L10" s="16">
        <v>559940</v>
      </c>
      <c r="M10" s="17">
        <f t="shared" si="7"/>
        <v>7.5880854293148312</v>
      </c>
      <c r="N10" s="16">
        <v>73947</v>
      </c>
      <c r="O10" s="16">
        <v>541327</v>
      </c>
      <c r="P10" s="17">
        <f t="shared" si="8"/>
        <v>7.320472771038717</v>
      </c>
    </row>
    <row r="11" spans="1:16">
      <c r="A11" s="15" t="s">
        <v>12</v>
      </c>
      <c r="B11" s="16">
        <v>77213</v>
      </c>
      <c r="C11" s="16">
        <v>372534</v>
      </c>
      <c r="D11" s="17">
        <f t="shared" si="0"/>
        <v>4.8247574890238694</v>
      </c>
      <c r="E11" s="16">
        <v>76309</v>
      </c>
      <c r="F11" s="16">
        <v>401182</v>
      </c>
      <c r="G11" s="17">
        <f t="shared" si="5"/>
        <v>5.2573353077618625</v>
      </c>
      <c r="H11" s="16">
        <v>75809</v>
      </c>
      <c r="I11" s="16">
        <v>435748</v>
      </c>
      <c r="J11" s="17">
        <f t="shared" si="6"/>
        <v>5.7479718766901025</v>
      </c>
      <c r="K11" s="16">
        <v>75516</v>
      </c>
      <c r="L11" s="16">
        <v>407053</v>
      </c>
      <c r="M11" s="17">
        <f t="shared" si="7"/>
        <v>5.3902881508554481</v>
      </c>
      <c r="N11" s="16">
        <v>75099</v>
      </c>
      <c r="O11" s="16">
        <v>403000</v>
      </c>
      <c r="P11" s="17">
        <f t="shared" si="8"/>
        <v>5.3662498834871304</v>
      </c>
    </row>
    <row r="12" spans="1:16">
      <c r="A12" s="15" t="s">
        <v>13</v>
      </c>
      <c r="B12" s="16">
        <v>82572</v>
      </c>
      <c r="C12" s="16">
        <v>416278</v>
      </c>
      <c r="D12" s="17">
        <f t="shared" si="0"/>
        <v>5.0413941772029256</v>
      </c>
      <c r="E12" s="16">
        <v>83125</v>
      </c>
      <c r="F12" s="16">
        <v>398549</v>
      </c>
      <c r="G12" s="17">
        <f t="shared" si="5"/>
        <v>4.7945744360902252</v>
      </c>
      <c r="H12" s="16">
        <v>82763</v>
      </c>
      <c r="I12" s="16">
        <v>409396</v>
      </c>
      <c r="J12" s="17">
        <f t="shared" si="6"/>
        <v>4.9466065754020514</v>
      </c>
      <c r="K12" s="16">
        <v>81876</v>
      </c>
      <c r="L12" s="16">
        <v>480843</v>
      </c>
      <c r="M12" s="17">
        <f t="shared" si="7"/>
        <v>5.8728198739557378</v>
      </c>
      <c r="N12" s="16">
        <v>81727</v>
      </c>
      <c r="O12" s="16">
        <v>470566</v>
      </c>
      <c r="P12" s="17">
        <f t="shared" si="8"/>
        <v>5.7577789469820253</v>
      </c>
    </row>
    <row r="13" spans="1:16">
      <c r="A13" s="15" t="s">
        <v>14</v>
      </c>
      <c r="B13" s="16">
        <v>85732</v>
      </c>
      <c r="C13" s="16">
        <v>327505</v>
      </c>
      <c r="D13" s="17">
        <f t="shared" si="0"/>
        <v>3.8201021788830309</v>
      </c>
      <c r="E13" s="16">
        <v>86003</v>
      </c>
      <c r="F13" s="16">
        <v>342495</v>
      </c>
      <c r="G13" s="17">
        <f t="shared" si="5"/>
        <v>3.982361080427427</v>
      </c>
      <c r="H13" s="16">
        <v>86401</v>
      </c>
      <c r="I13" s="16">
        <v>363203</v>
      </c>
      <c r="J13" s="17">
        <f t="shared" si="6"/>
        <v>4.2036897721091195</v>
      </c>
      <c r="K13" s="16">
        <v>86403</v>
      </c>
      <c r="L13" s="16">
        <v>365959</v>
      </c>
      <c r="M13" s="17">
        <f t="shared" si="7"/>
        <v>4.2354895084661415</v>
      </c>
      <c r="N13" s="16">
        <v>86289</v>
      </c>
      <c r="O13" s="16">
        <v>395791</v>
      </c>
      <c r="P13" s="17">
        <f t="shared" si="8"/>
        <v>4.5868071248942508</v>
      </c>
    </row>
    <row r="14" spans="1:16">
      <c r="A14" s="15" t="s">
        <v>15</v>
      </c>
      <c r="B14" s="16">
        <v>33521</v>
      </c>
      <c r="C14" s="16">
        <v>232955</v>
      </c>
      <c r="D14" s="17">
        <f t="shared" si="0"/>
        <v>6.9495241788729452</v>
      </c>
      <c r="E14" s="16">
        <v>33423</v>
      </c>
      <c r="F14" s="16">
        <v>243279</v>
      </c>
      <c r="G14" s="17">
        <f t="shared" si="5"/>
        <v>7.2787900547527151</v>
      </c>
      <c r="H14" s="16">
        <v>33293</v>
      </c>
      <c r="I14" s="16">
        <v>258471</v>
      </c>
      <c r="J14" s="17">
        <f t="shared" si="6"/>
        <v>7.7635238638752888</v>
      </c>
      <c r="K14" s="16">
        <v>33399</v>
      </c>
      <c r="L14" s="16">
        <v>248857</v>
      </c>
      <c r="M14" s="17">
        <f t="shared" si="7"/>
        <v>7.4510314680080239</v>
      </c>
      <c r="N14" s="16">
        <v>33209</v>
      </c>
      <c r="O14" s="16">
        <v>253284</v>
      </c>
      <c r="P14" s="17">
        <f t="shared" si="8"/>
        <v>7.6269685928513358</v>
      </c>
    </row>
    <row r="15" spans="1:16">
      <c r="A15" s="15" t="s">
        <v>16</v>
      </c>
      <c r="B15" s="16">
        <v>17690</v>
      </c>
      <c r="C15" s="16">
        <v>280164</v>
      </c>
      <c r="D15" s="17">
        <f t="shared" si="0"/>
        <v>15.837422272470322</v>
      </c>
      <c r="E15" s="16">
        <v>17728</v>
      </c>
      <c r="F15" s="16">
        <v>252200</v>
      </c>
      <c r="G15" s="17">
        <f t="shared" si="5"/>
        <v>14.226083032490974</v>
      </c>
      <c r="H15" s="23">
        <v>17702</v>
      </c>
      <c r="I15" s="16">
        <v>312565</v>
      </c>
      <c r="J15" s="17">
        <f t="shared" si="6"/>
        <v>17.657044401762512</v>
      </c>
      <c r="K15" s="18">
        <v>44482</v>
      </c>
      <c r="L15" s="16">
        <v>352080</v>
      </c>
      <c r="M15" s="19">
        <f t="shared" si="7"/>
        <v>7.915111730587653</v>
      </c>
      <c r="N15" s="16">
        <v>44471</v>
      </c>
      <c r="O15" s="16">
        <v>350140</v>
      </c>
      <c r="P15" s="17">
        <f t="shared" si="8"/>
        <v>7.8734456162442941</v>
      </c>
    </row>
    <row r="16" spans="1:16">
      <c r="A16" s="15" t="s">
        <v>17</v>
      </c>
      <c r="B16" s="16">
        <v>23754</v>
      </c>
      <c r="C16" s="16">
        <v>45627</v>
      </c>
      <c r="D16" s="17">
        <f t="shared" si="0"/>
        <v>1.9208133367011873</v>
      </c>
      <c r="E16" s="16">
        <v>23867</v>
      </c>
      <c r="F16" s="16">
        <v>40555</v>
      </c>
      <c r="G16" s="17">
        <f t="shared" si="5"/>
        <v>1.6992081116185529</v>
      </c>
      <c r="H16" s="16">
        <v>23990</v>
      </c>
      <c r="I16" s="16">
        <v>44637</v>
      </c>
      <c r="J16" s="17">
        <f t="shared" si="6"/>
        <v>1.8606502709462276</v>
      </c>
      <c r="K16" s="16">
        <v>24006</v>
      </c>
      <c r="L16" s="16">
        <v>56618</v>
      </c>
      <c r="M16" s="17">
        <f t="shared" si="7"/>
        <v>2.3584937099058569</v>
      </c>
      <c r="N16" s="16">
        <v>24024</v>
      </c>
      <c r="O16" s="16">
        <v>45840</v>
      </c>
      <c r="P16" s="17">
        <f t="shared" si="8"/>
        <v>1.9080919080919081</v>
      </c>
    </row>
    <row r="17" spans="1:16">
      <c r="A17" s="15" t="s">
        <v>18</v>
      </c>
      <c r="B17" s="16">
        <v>56232</v>
      </c>
      <c r="C17" s="16">
        <v>168463</v>
      </c>
      <c r="D17" s="17">
        <f t="shared" si="0"/>
        <v>2.9958564518423674</v>
      </c>
      <c r="E17" s="16">
        <v>56136</v>
      </c>
      <c r="F17" s="16">
        <v>165232</v>
      </c>
      <c r="G17" s="17">
        <f t="shared" si="5"/>
        <v>2.9434231152914352</v>
      </c>
      <c r="H17" s="16">
        <v>55030</v>
      </c>
      <c r="I17" s="16">
        <v>175814</v>
      </c>
      <c r="J17" s="17">
        <f t="shared" si="6"/>
        <v>3.1948755224423042</v>
      </c>
      <c r="K17" s="16">
        <v>54759</v>
      </c>
      <c r="L17" s="16">
        <v>236142</v>
      </c>
      <c r="M17" s="17">
        <f t="shared" si="7"/>
        <v>4.3123870048759105</v>
      </c>
      <c r="N17" s="16">
        <v>54926</v>
      </c>
      <c r="O17" s="16">
        <v>215966</v>
      </c>
      <c r="P17" s="17">
        <f t="shared" si="8"/>
        <v>3.9319447984561045</v>
      </c>
    </row>
    <row r="18" spans="1:16">
      <c r="A18" s="15" t="s">
        <v>19</v>
      </c>
      <c r="B18" s="16">
        <v>29727</v>
      </c>
      <c r="C18" s="16">
        <v>136828</v>
      </c>
      <c r="D18" s="17">
        <f t="shared" si="0"/>
        <v>4.6028189861069064</v>
      </c>
      <c r="E18" s="16">
        <v>29481</v>
      </c>
      <c r="F18" s="16">
        <v>182100</v>
      </c>
      <c r="G18" s="17">
        <f t="shared" si="5"/>
        <v>6.1768596723313323</v>
      </c>
      <c r="H18" s="16">
        <v>29115</v>
      </c>
      <c r="I18" s="16">
        <v>279072</v>
      </c>
      <c r="J18" s="17">
        <f t="shared" si="6"/>
        <v>9.5851622874806797</v>
      </c>
      <c r="K18" s="16">
        <v>28826</v>
      </c>
      <c r="L18" s="16">
        <v>242945</v>
      </c>
      <c r="M18" s="17">
        <f t="shared" si="7"/>
        <v>8.4279816832026651</v>
      </c>
      <c r="N18" s="16">
        <v>28720</v>
      </c>
      <c r="O18" s="16">
        <v>276335</v>
      </c>
      <c r="P18" s="17">
        <f t="shared" si="8"/>
        <v>9.6216922005571028</v>
      </c>
    </row>
    <row r="19" spans="1:16">
      <c r="A19" s="15" t="s">
        <v>20</v>
      </c>
      <c r="B19" s="16">
        <v>310665</v>
      </c>
      <c r="C19" s="16">
        <v>4250414</v>
      </c>
      <c r="D19" s="17">
        <f t="shared" si="0"/>
        <v>13.681663528237813</v>
      </c>
      <c r="E19" s="16">
        <v>306297</v>
      </c>
      <c r="F19" s="16">
        <v>4316967</v>
      </c>
      <c r="G19" s="17">
        <f t="shared" si="5"/>
        <v>14.094055769400288</v>
      </c>
      <c r="H19" s="16">
        <v>300972</v>
      </c>
      <c r="I19" s="16">
        <v>10528536</v>
      </c>
      <c r="J19" s="17">
        <f t="shared" si="6"/>
        <v>34.981779035923608</v>
      </c>
      <c r="K19" s="16">
        <v>298007</v>
      </c>
      <c r="L19" s="16">
        <v>10891177</v>
      </c>
      <c r="M19" s="17">
        <f t="shared" si="7"/>
        <v>36.546715345612689</v>
      </c>
      <c r="N19" s="16">
        <v>295192</v>
      </c>
      <c r="O19" s="16">
        <v>10844592</v>
      </c>
      <c r="P19" s="17">
        <f t="shared" si="8"/>
        <v>36.737418358221092</v>
      </c>
    </row>
    <row r="20" spans="1:16">
      <c r="A20" s="15" t="s">
        <v>21</v>
      </c>
      <c r="B20" s="16">
        <v>40416</v>
      </c>
      <c r="C20" s="16">
        <v>60810</v>
      </c>
      <c r="D20" s="17">
        <f t="shared" si="0"/>
        <v>1.504602137767221</v>
      </c>
      <c r="E20" s="16">
        <v>40459</v>
      </c>
      <c r="F20" s="16">
        <v>62655</v>
      </c>
      <c r="G20" s="17">
        <f t="shared" si="5"/>
        <v>1.5486047603747004</v>
      </c>
      <c r="H20" s="16">
        <v>40676</v>
      </c>
      <c r="I20" s="16">
        <v>65021</v>
      </c>
      <c r="J20" s="17">
        <f t="shared" si="6"/>
        <v>1.5985101779919362</v>
      </c>
      <c r="K20" s="16">
        <v>40662</v>
      </c>
      <c r="L20" s="16">
        <v>71354</v>
      </c>
      <c r="M20" s="17">
        <f t="shared" si="7"/>
        <v>1.7548079287787124</v>
      </c>
      <c r="N20" s="16">
        <v>40643</v>
      </c>
      <c r="O20" s="16">
        <v>73292</v>
      </c>
      <c r="P20" s="17">
        <f t="shared" si="8"/>
        <v>1.803311763403292</v>
      </c>
    </row>
    <row r="21" spans="1:16">
      <c r="A21" s="15" t="s">
        <v>22</v>
      </c>
      <c r="B21" s="16">
        <v>12641</v>
      </c>
      <c r="C21" s="16">
        <v>16387</v>
      </c>
      <c r="D21" s="17">
        <f t="shared" si="0"/>
        <v>1.2963373150858317</v>
      </c>
      <c r="E21" s="16">
        <v>12497</v>
      </c>
      <c r="F21" s="16">
        <v>15797</v>
      </c>
      <c r="G21" s="17">
        <f t="shared" si="5"/>
        <v>1.2640633752100505</v>
      </c>
      <c r="H21" s="16">
        <v>12560</v>
      </c>
      <c r="I21" s="16">
        <v>17079</v>
      </c>
      <c r="J21" s="17">
        <f t="shared" si="6"/>
        <v>1.3597929936305733</v>
      </c>
      <c r="K21" s="16">
        <v>12565</v>
      </c>
      <c r="L21" s="16">
        <v>21564</v>
      </c>
      <c r="M21" s="17">
        <f t="shared" si="7"/>
        <v>1.7161957819339435</v>
      </c>
      <c r="N21" s="16">
        <v>12586</v>
      </c>
      <c r="O21" s="16">
        <v>21756</v>
      </c>
      <c r="P21" s="17">
        <f t="shared" si="8"/>
        <v>1.7285873192436041</v>
      </c>
    </row>
    <row r="22" spans="1:16">
      <c r="A22" s="15" t="s">
        <v>23</v>
      </c>
      <c r="B22" s="16">
        <v>235638</v>
      </c>
      <c r="C22" s="16">
        <v>1782003</v>
      </c>
      <c r="D22" s="17">
        <f t="shared" si="0"/>
        <v>7.5624602143966593</v>
      </c>
      <c r="E22" s="16">
        <v>232977</v>
      </c>
      <c r="F22" s="16">
        <v>1954756</v>
      </c>
      <c r="G22" s="17">
        <f t="shared" si="5"/>
        <v>8.3903389604982461</v>
      </c>
      <c r="H22" s="16">
        <v>228210</v>
      </c>
      <c r="I22" s="16">
        <v>2021708</v>
      </c>
      <c r="J22" s="17">
        <f t="shared" si="6"/>
        <v>8.8589807633320188</v>
      </c>
      <c r="K22" s="16">
        <v>225898</v>
      </c>
      <c r="L22" s="16">
        <v>2208724</v>
      </c>
      <c r="M22" s="17">
        <f t="shared" si="7"/>
        <v>9.7775279108270112</v>
      </c>
      <c r="N22" s="16">
        <v>222761</v>
      </c>
      <c r="O22" s="16">
        <v>2352046</v>
      </c>
      <c r="P22" s="17">
        <f t="shared" si="8"/>
        <v>10.558607655738662</v>
      </c>
    </row>
    <row r="23" spans="1:16">
      <c r="A23" s="15" t="s">
        <v>24</v>
      </c>
      <c r="B23" s="16">
        <v>330043</v>
      </c>
      <c r="C23" s="16">
        <v>1991888</v>
      </c>
      <c r="D23" s="17">
        <f t="shared" si="0"/>
        <v>6.0352378326460494</v>
      </c>
      <c r="E23" s="16">
        <v>326950</v>
      </c>
      <c r="F23" s="16">
        <v>2318021</v>
      </c>
      <c r="G23" s="17">
        <f t="shared" si="5"/>
        <v>7.089833307845236</v>
      </c>
      <c r="H23" s="16">
        <v>322388</v>
      </c>
      <c r="I23" s="16">
        <v>2416081</v>
      </c>
      <c r="J23" s="17">
        <f t="shared" si="6"/>
        <v>7.494326711912354</v>
      </c>
      <c r="K23" s="16">
        <v>319641</v>
      </c>
      <c r="L23" s="16">
        <v>2470238</v>
      </c>
      <c r="M23" s="17">
        <f t="shared" si="7"/>
        <v>7.7281637837448889</v>
      </c>
      <c r="N23" s="16">
        <v>317711</v>
      </c>
      <c r="O23" s="16">
        <v>2502795</v>
      </c>
      <c r="P23" s="17">
        <f t="shared" si="8"/>
        <v>7.8775837160186457</v>
      </c>
    </row>
    <row r="24" spans="1:16">
      <c r="A24" s="15" t="s">
        <v>25</v>
      </c>
      <c r="B24" s="16">
        <v>3775</v>
      </c>
      <c r="C24" s="16">
        <v>67370</v>
      </c>
      <c r="D24" s="17">
        <f t="shared" si="0"/>
        <v>17.846357615894039</v>
      </c>
      <c r="E24" s="16">
        <v>3884</v>
      </c>
      <c r="F24" s="16">
        <v>67625</v>
      </c>
      <c r="G24" s="17">
        <f t="shared" si="5"/>
        <v>17.411174047373841</v>
      </c>
      <c r="H24" s="16">
        <v>3884</v>
      </c>
      <c r="I24" s="16">
        <v>63188</v>
      </c>
      <c r="J24" s="17">
        <f t="shared" si="6"/>
        <v>16.268795056642638</v>
      </c>
      <c r="K24" s="16">
        <v>3884</v>
      </c>
      <c r="L24" s="16">
        <v>56464</v>
      </c>
      <c r="M24" s="17">
        <f t="shared" si="7"/>
        <v>14.537590113285273</v>
      </c>
      <c r="N24" s="16">
        <v>3884</v>
      </c>
      <c r="O24" s="16">
        <v>54784</v>
      </c>
      <c r="P24" s="17">
        <f t="shared" si="8"/>
        <v>14.105046343975284</v>
      </c>
    </row>
    <row r="25" spans="1:16">
      <c r="A25" s="15" t="s">
        <v>26</v>
      </c>
      <c r="B25" s="16">
        <v>17273</v>
      </c>
      <c r="C25" s="16">
        <v>209944</v>
      </c>
      <c r="D25" s="17">
        <f t="shared" si="0"/>
        <v>12.154460719041278</v>
      </c>
      <c r="E25" s="16">
        <v>17073</v>
      </c>
      <c r="F25" s="16">
        <v>182569</v>
      </c>
      <c r="G25" s="17">
        <f t="shared" si="5"/>
        <v>10.693434077197915</v>
      </c>
      <c r="H25" s="16">
        <v>17626</v>
      </c>
      <c r="I25" s="16">
        <v>196428</v>
      </c>
      <c r="J25" s="17">
        <f t="shared" si="6"/>
        <v>11.144218767729491</v>
      </c>
      <c r="K25" s="16">
        <v>17556</v>
      </c>
      <c r="L25" s="16">
        <v>221052</v>
      </c>
      <c r="M25" s="17">
        <f t="shared" si="7"/>
        <v>12.591250854408749</v>
      </c>
      <c r="N25" s="16">
        <v>17420</v>
      </c>
      <c r="O25" s="16">
        <v>244857</v>
      </c>
      <c r="P25" s="17">
        <f t="shared" si="8"/>
        <v>14.056084959816303</v>
      </c>
    </row>
    <row r="26" spans="1:16">
      <c r="A26" s="15" t="s">
        <v>27</v>
      </c>
      <c r="B26" s="16">
        <v>5275</v>
      </c>
      <c r="C26" s="16">
        <v>17409</v>
      </c>
      <c r="D26" s="17">
        <f t="shared" si="0"/>
        <v>3.3002843601895733</v>
      </c>
      <c r="E26" s="16">
        <v>5305</v>
      </c>
      <c r="F26" s="16">
        <v>9583</v>
      </c>
      <c r="G26" s="17">
        <f t="shared" si="5"/>
        <v>1.8064090480678605</v>
      </c>
      <c r="H26" s="16">
        <v>5258</v>
      </c>
      <c r="I26" s="16">
        <v>26430</v>
      </c>
      <c r="J26" s="17">
        <f t="shared" si="6"/>
        <v>5.0266260935717</v>
      </c>
      <c r="K26" s="16">
        <v>5241</v>
      </c>
      <c r="L26" s="16">
        <v>13993</v>
      </c>
      <c r="M26" s="17">
        <f t="shared" si="7"/>
        <v>2.6699103224575462</v>
      </c>
      <c r="N26" s="16">
        <v>5191</v>
      </c>
      <c r="O26" s="16">
        <v>10477</v>
      </c>
      <c r="P26" s="17">
        <f t="shared" si="8"/>
        <v>2.0183009054132151</v>
      </c>
    </row>
    <row r="27" spans="1:16">
      <c r="A27" s="15" t="s">
        <v>28</v>
      </c>
      <c r="B27" s="16">
        <v>48558</v>
      </c>
      <c r="C27" s="16">
        <v>421944</v>
      </c>
      <c r="D27" s="17">
        <f t="shared" si="0"/>
        <v>8.6894847398986776</v>
      </c>
      <c r="E27" s="16">
        <v>48223</v>
      </c>
      <c r="F27" s="16">
        <v>464776</v>
      </c>
      <c r="G27" s="17">
        <f t="shared" si="5"/>
        <v>9.6380565290421583</v>
      </c>
      <c r="H27" s="16">
        <v>47732</v>
      </c>
      <c r="I27" s="16">
        <v>457129</v>
      </c>
      <c r="J27" s="17">
        <f t="shared" si="6"/>
        <v>9.5769923740886611</v>
      </c>
      <c r="K27" s="16">
        <v>47144</v>
      </c>
      <c r="L27" s="16">
        <v>480759</v>
      </c>
      <c r="M27" s="17">
        <f t="shared" si="7"/>
        <v>10.19767096555235</v>
      </c>
      <c r="N27" s="16">
        <v>47040</v>
      </c>
      <c r="O27" s="16">
        <v>471980</v>
      </c>
      <c r="P27" s="17">
        <f t="shared" si="8"/>
        <v>10.033588435374149</v>
      </c>
    </row>
    <row r="28" spans="1:16">
      <c r="A28" s="15" t="s">
        <v>29</v>
      </c>
      <c r="B28" s="16">
        <v>10141</v>
      </c>
      <c r="C28" s="16">
        <v>19324</v>
      </c>
      <c r="D28" s="17">
        <f t="shared" si="0"/>
        <v>1.9055319988166848</v>
      </c>
      <c r="E28" s="16">
        <v>10191</v>
      </c>
      <c r="F28" s="16">
        <v>18032</v>
      </c>
      <c r="G28" s="17">
        <f t="shared" si="5"/>
        <v>1.7694043764105583</v>
      </c>
      <c r="H28" s="16">
        <v>10145</v>
      </c>
      <c r="I28" s="16">
        <v>19660</v>
      </c>
      <c r="J28" s="17">
        <f t="shared" si="6"/>
        <v>1.9379004435682603</v>
      </c>
      <c r="K28" s="16">
        <v>10100</v>
      </c>
      <c r="L28" s="16">
        <v>21344</v>
      </c>
      <c r="M28" s="17">
        <f t="shared" si="7"/>
        <v>2.1132673267326734</v>
      </c>
      <c r="N28" s="16">
        <v>10077</v>
      </c>
      <c r="O28" s="16">
        <v>22738</v>
      </c>
      <c r="P28" s="17">
        <f t="shared" si="8"/>
        <v>2.2564255234692867</v>
      </c>
    </row>
    <row r="29" spans="1:16">
      <c r="A29" s="15" t="s">
        <v>30</v>
      </c>
      <c r="B29" s="16">
        <v>42975</v>
      </c>
      <c r="C29" s="16">
        <v>171659</v>
      </c>
      <c r="D29" s="17">
        <f t="shared" si="0"/>
        <v>3.9943920884235022</v>
      </c>
      <c r="E29" s="16">
        <v>42912</v>
      </c>
      <c r="F29" s="16">
        <v>174209</v>
      </c>
      <c r="G29" s="17">
        <f t="shared" si="5"/>
        <v>4.0596802759134976</v>
      </c>
      <c r="H29" s="16">
        <v>43400</v>
      </c>
      <c r="I29" s="16">
        <v>165969</v>
      </c>
      <c r="J29" s="17">
        <f t="shared" si="6"/>
        <v>3.8241705069124423</v>
      </c>
      <c r="K29" s="16">
        <v>43332</v>
      </c>
      <c r="L29" s="16">
        <v>170886</v>
      </c>
      <c r="M29" s="17">
        <f t="shared" si="7"/>
        <v>3.9436444198283023</v>
      </c>
      <c r="N29" s="16">
        <v>42918</v>
      </c>
      <c r="O29" s="16">
        <v>181561</v>
      </c>
      <c r="P29" s="17">
        <f t="shared" si="8"/>
        <v>4.2304161424111095</v>
      </c>
    </row>
    <row r="30" spans="1:16">
      <c r="A30" s="15" t="s">
        <v>31</v>
      </c>
      <c r="B30" s="16">
        <v>46077</v>
      </c>
      <c r="C30" s="16">
        <v>116603</v>
      </c>
      <c r="D30" s="17">
        <f t="shared" si="0"/>
        <v>2.5306118019836359</v>
      </c>
      <c r="E30" s="16">
        <v>45701</v>
      </c>
      <c r="F30" s="16">
        <v>125497</v>
      </c>
      <c r="G30" s="17">
        <f t="shared" si="5"/>
        <v>2.7460449443119406</v>
      </c>
      <c r="H30" s="16">
        <v>45763</v>
      </c>
      <c r="I30" s="16">
        <v>131056</v>
      </c>
      <c r="J30" s="17">
        <f t="shared" si="6"/>
        <v>2.8637982649738873</v>
      </c>
      <c r="K30" s="16">
        <v>45768</v>
      </c>
      <c r="L30" s="16">
        <v>149121</v>
      </c>
      <c r="M30" s="17">
        <f t="shared" si="7"/>
        <v>3.2581934976402729</v>
      </c>
      <c r="N30" s="16">
        <v>45405</v>
      </c>
      <c r="O30" s="16">
        <v>153923</v>
      </c>
      <c r="P30" s="17">
        <f t="shared" si="8"/>
        <v>3.3900011012003084</v>
      </c>
    </row>
    <row r="31" spans="1:16">
      <c r="A31" s="15" t="s">
        <v>32</v>
      </c>
      <c r="B31" s="16">
        <v>11088</v>
      </c>
      <c r="C31" s="16">
        <v>23725</v>
      </c>
      <c r="D31" s="17">
        <f t="shared" si="0"/>
        <v>2.139700577200577</v>
      </c>
      <c r="E31" s="16">
        <v>11077</v>
      </c>
      <c r="F31" s="16">
        <v>63249</v>
      </c>
      <c r="G31" s="17">
        <f t="shared" si="5"/>
        <v>5.7099395143089282</v>
      </c>
      <c r="H31" s="16">
        <v>11202</v>
      </c>
      <c r="I31" s="16">
        <v>63094</v>
      </c>
      <c r="J31" s="17">
        <f t="shared" si="6"/>
        <v>5.6323870737368331</v>
      </c>
      <c r="K31" s="16">
        <v>11287</v>
      </c>
      <c r="L31" s="16">
        <v>67234</v>
      </c>
      <c r="M31" s="17">
        <f t="shared" si="7"/>
        <v>5.9567644192433775</v>
      </c>
      <c r="N31" s="16">
        <v>11179</v>
      </c>
      <c r="O31" s="16">
        <v>69711</v>
      </c>
      <c r="P31" s="17">
        <f t="shared" si="8"/>
        <v>6.2358887199212809</v>
      </c>
    </row>
    <row r="32" spans="1:16">
      <c r="A32" s="15" t="s">
        <v>33</v>
      </c>
      <c r="B32" s="16">
        <v>1143614</v>
      </c>
      <c r="C32" s="16">
        <v>9876941</v>
      </c>
      <c r="D32" s="17">
        <f t="shared" si="0"/>
        <v>8.6366037841439507</v>
      </c>
      <c r="E32" s="16">
        <v>1140835</v>
      </c>
      <c r="F32" s="16">
        <v>10595321</v>
      </c>
      <c r="G32" s="17">
        <f t="shared" si="5"/>
        <v>9.2873386598412573</v>
      </c>
      <c r="H32" s="16">
        <v>1135830</v>
      </c>
      <c r="I32" s="16">
        <v>12095926</v>
      </c>
      <c r="J32" s="17">
        <f t="shared" si="6"/>
        <v>10.649415845681132</v>
      </c>
      <c r="K32" s="16">
        <v>1118889</v>
      </c>
      <c r="L32" s="16">
        <v>12881013</v>
      </c>
      <c r="M32" s="17">
        <f t="shared" si="7"/>
        <v>11.512324278815861</v>
      </c>
      <c r="N32" s="16">
        <v>1106999</v>
      </c>
      <c r="O32" s="16">
        <v>13091690</v>
      </c>
      <c r="P32" s="17">
        <f t="shared" si="8"/>
        <v>11.826288912636777</v>
      </c>
    </row>
    <row r="33" spans="1:16">
      <c r="A33" s="15" t="s">
        <v>34</v>
      </c>
      <c r="B33" s="16">
        <v>67512</v>
      </c>
      <c r="C33" s="16">
        <v>387073</v>
      </c>
      <c r="D33" s="17">
        <f t="shared" si="0"/>
        <v>5.7333955444957931</v>
      </c>
      <c r="E33" s="16">
        <v>66573</v>
      </c>
      <c r="F33" s="16">
        <v>409458</v>
      </c>
      <c r="G33" s="17">
        <f t="shared" si="5"/>
        <v>6.1505114686134021</v>
      </c>
      <c r="H33" s="16">
        <v>66131</v>
      </c>
      <c r="I33" s="16">
        <v>449175</v>
      </c>
      <c r="J33" s="17">
        <f t="shared" si="6"/>
        <v>6.7922003296487272</v>
      </c>
      <c r="K33" s="16">
        <v>65780</v>
      </c>
      <c r="L33" s="16">
        <v>453250</v>
      </c>
      <c r="M33" s="17">
        <f t="shared" si="7"/>
        <v>6.8903922164791727</v>
      </c>
      <c r="N33" s="16">
        <v>65460</v>
      </c>
      <c r="O33" s="16">
        <v>459812</v>
      </c>
      <c r="P33" s="17">
        <f t="shared" si="8"/>
        <v>7.0243201955392607</v>
      </c>
    </row>
    <row r="34" spans="1:16">
      <c r="A34" s="15" t="s">
        <v>35</v>
      </c>
      <c r="B34" s="16">
        <v>25970</v>
      </c>
      <c r="C34" s="16">
        <v>219131</v>
      </c>
      <c r="D34" s="17">
        <f t="shared" si="0"/>
        <v>8.4378513669618798</v>
      </c>
      <c r="E34" s="16">
        <v>26019</v>
      </c>
      <c r="F34" s="16">
        <v>234845</v>
      </c>
      <c r="G34" s="17">
        <f t="shared" si="5"/>
        <v>9.0259041469695216</v>
      </c>
      <c r="H34" s="16">
        <v>26033</v>
      </c>
      <c r="I34" s="16">
        <v>235561</v>
      </c>
      <c r="J34" s="17">
        <f t="shared" si="6"/>
        <v>9.0485537586908915</v>
      </c>
      <c r="K34" s="16">
        <v>25989</v>
      </c>
      <c r="L34" s="16">
        <v>229180</v>
      </c>
      <c r="M34" s="17">
        <f t="shared" si="7"/>
        <v>8.8183462234022088</v>
      </c>
      <c r="N34" s="16">
        <v>25844</v>
      </c>
      <c r="O34" s="16">
        <v>228139</v>
      </c>
      <c r="P34" s="17">
        <f t="shared" si="8"/>
        <v>8.8275421761337256</v>
      </c>
    </row>
    <row r="35" spans="1:16">
      <c r="A35" s="15" t="s">
        <v>36</v>
      </c>
      <c r="B35" s="16">
        <v>56793</v>
      </c>
      <c r="C35" s="16">
        <v>237519</v>
      </c>
      <c r="D35" s="17">
        <f t="shared" si="0"/>
        <v>4.1821879456975335</v>
      </c>
      <c r="E35" s="16">
        <v>56574</v>
      </c>
      <c r="F35" s="16">
        <v>227585</v>
      </c>
      <c r="G35" s="17">
        <f t="shared" si="5"/>
        <v>4.0227843178845406</v>
      </c>
      <c r="H35" s="16">
        <v>56616</v>
      </c>
      <c r="I35" s="16">
        <v>233598</v>
      </c>
      <c r="J35" s="17">
        <f t="shared" si="6"/>
        <v>4.1260067825349722</v>
      </c>
      <c r="K35" s="16">
        <v>56300</v>
      </c>
      <c r="L35" s="16">
        <v>243603</v>
      </c>
      <c r="M35" s="17">
        <f t="shared" si="7"/>
        <v>4.3268738898756665</v>
      </c>
      <c r="N35" s="16">
        <v>56387</v>
      </c>
      <c r="O35" s="16">
        <v>249162</v>
      </c>
      <c r="P35" s="17">
        <f t="shared" si="8"/>
        <v>4.4187844715980633</v>
      </c>
    </row>
    <row r="36" spans="1:16">
      <c r="A36" s="15" t="s">
        <v>37</v>
      </c>
      <c r="B36" s="16">
        <v>36823</v>
      </c>
      <c r="C36" s="16">
        <v>108450</v>
      </c>
      <c r="D36" s="17">
        <f t="shared" si="0"/>
        <v>2.9451701382288245</v>
      </c>
      <c r="E36" s="16">
        <v>36514</v>
      </c>
      <c r="F36" s="16">
        <v>105842</v>
      </c>
      <c r="G36" s="17">
        <f t="shared" si="5"/>
        <v>2.8986690036698253</v>
      </c>
      <c r="H36" s="16">
        <v>37152</v>
      </c>
      <c r="I36" s="16">
        <v>119808</v>
      </c>
      <c r="J36" s="17">
        <f t="shared" si="6"/>
        <v>3.2248062015503876</v>
      </c>
      <c r="K36" s="16">
        <v>36873</v>
      </c>
      <c r="L36" s="16">
        <v>116052</v>
      </c>
      <c r="M36" s="17">
        <f t="shared" si="7"/>
        <v>3.1473435847367992</v>
      </c>
      <c r="N36" s="16">
        <v>37100</v>
      </c>
      <c r="O36" s="16">
        <v>95933</v>
      </c>
      <c r="P36" s="17">
        <f t="shared" si="8"/>
        <v>2.5857951482479784</v>
      </c>
    </row>
    <row r="37" spans="1:16">
      <c r="A37" s="15" t="s">
        <v>38</v>
      </c>
      <c r="B37" s="16">
        <v>37225</v>
      </c>
      <c r="C37" s="16">
        <v>152006</v>
      </c>
      <c r="D37" s="17">
        <f t="shared" si="0"/>
        <v>4.083438549361988</v>
      </c>
      <c r="E37" s="16">
        <v>37232</v>
      </c>
      <c r="F37" s="16">
        <v>158266</v>
      </c>
      <c r="G37" s="17">
        <f t="shared" si="5"/>
        <v>4.2508057584873224</v>
      </c>
      <c r="H37" s="16">
        <v>36796</v>
      </c>
      <c r="I37" s="16">
        <v>172769</v>
      </c>
      <c r="J37" s="17">
        <f t="shared" si="6"/>
        <v>4.6953201434938583</v>
      </c>
      <c r="K37" s="16">
        <v>36987</v>
      </c>
      <c r="L37" s="16">
        <v>168973</v>
      </c>
      <c r="M37" s="17">
        <f t="shared" si="7"/>
        <v>4.5684429664476705</v>
      </c>
      <c r="N37" s="16">
        <v>36902</v>
      </c>
      <c r="O37" s="16">
        <v>188570</v>
      </c>
      <c r="P37" s="17">
        <f t="shared" si="8"/>
        <v>5.1100211370657416</v>
      </c>
    </row>
    <row r="38" spans="1:16">
      <c r="A38" s="15" t="s">
        <v>39</v>
      </c>
      <c r="B38" s="16">
        <v>36178</v>
      </c>
      <c r="C38" s="16">
        <v>108411</v>
      </c>
      <c r="D38" s="17">
        <f t="shared" si="0"/>
        <v>2.9966001437337608</v>
      </c>
      <c r="E38" s="16">
        <v>36074</v>
      </c>
      <c r="F38" s="16">
        <v>109970</v>
      </c>
      <c r="G38" s="17">
        <f t="shared" si="5"/>
        <v>3.0484559516549314</v>
      </c>
      <c r="H38" s="16">
        <v>36242</v>
      </c>
      <c r="I38" s="16">
        <v>102522</v>
      </c>
      <c r="J38" s="17">
        <f t="shared" si="6"/>
        <v>2.8288173941835439</v>
      </c>
      <c r="K38" s="16">
        <v>36184</v>
      </c>
      <c r="L38" s="16">
        <v>112463</v>
      </c>
      <c r="M38" s="17">
        <f t="shared" si="7"/>
        <v>3.1080864470484193</v>
      </c>
      <c r="N38" s="16">
        <v>36207</v>
      </c>
      <c r="O38" s="16">
        <v>116363</v>
      </c>
      <c r="P38" s="17">
        <f t="shared" si="8"/>
        <v>3.2138260557350788</v>
      </c>
    </row>
    <row r="39" spans="1:16">
      <c r="A39" s="15" t="s">
        <v>40</v>
      </c>
      <c r="B39" s="16">
        <v>138545</v>
      </c>
      <c r="C39" s="16">
        <v>390319</v>
      </c>
      <c r="D39" s="17">
        <f t="shared" si="0"/>
        <v>2.8172723663791546</v>
      </c>
      <c r="E39" s="16">
        <v>139032</v>
      </c>
      <c r="F39" s="16">
        <v>420100</v>
      </c>
      <c r="G39" s="17">
        <f t="shared" si="5"/>
        <v>3.0216065366246618</v>
      </c>
      <c r="H39" s="16">
        <v>138848</v>
      </c>
      <c r="I39" s="16">
        <v>444653</v>
      </c>
      <c r="J39" s="17">
        <f t="shared" si="6"/>
        <v>3.2024443996312515</v>
      </c>
      <c r="K39" s="16">
        <v>137372</v>
      </c>
      <c r="L39" s="16">
        <v>469153</v>
      </c>
      <c r="M39" s="17">
        <f t="shared" si="7"/>
        <v>3.4152010598957574</v>
      </c>
      <c r="N39" s="16">
        <v>137184</v>
      </c>
      <c r="O39" s="16">
        <v>489326</v>
      </c>
      <c r="P39" s="17">
        <f t="shared" si="8"/>
        <v>3.5669320037322136</v>
      </c>
    </row>
    <row r="40" spans="1:16">
      <c r="A40" s="15" t="s">
        <v>41</v>
      </c>
      <c r="B40" s="16">
        <v>123582</v>
      </c>
      <c r="C40" s="16">
        <v>787019</v>
      </c>
      <c r="D40" s="17">
        <f t="shared" si="0"/>
        <v>6.3683950737162371</v>
      </c>
      <c r="E40" s="16">
        <v>122316</v>
      </c>
      <c r="F40" s="16">
        <v>796322</v>
      </c>
      <c r="G40" s="17">
        <f t="shared" si="5"/>
        <v>6.5103665914516498</v>
      </c>
      <c r="H40" s="16">
        <v>121602</v>
      </c>
      <c r="I40" s="16">
        <v>833203</v>
      </c>
      <c r="J40" s="17">
        <f t="shared" si="6"/>
        <v>6.8518856597753324</v>
      </c>
      <c r="K40" s="16">
        <v>119534</v>
      </c>
      <c r="L40" s="16">
        <v>772860</v>
      </c>
      <c r="M40" s="17">
        <f t="shared" si="7"/>
        <v>6.4656081114996571</v>
      </c>
      <c r="N40" s="16">
        <v>121602</v>
      </c>
      <c r="O40" s="16">
        <v>763620</v>
      </c>
      <c r="P40" s="17">
        <f t="shared" si="8"/>
        <v>6.2796664528543937</v>
      </c>
    </row>
    <row r="41" spans="1:16">
      <c r="A41" s="15" t="s">
        <v>42</v>
      </c>
      <c r="B41" s="16">
        <v>318019</v>
      </c>
      <c r="C41" s="16">
        <v>4983690</v>
      </c>
      <c r="D41" s="17">
        <f t="shared" si="0"/>
        <v>15.671044811787976</v>
      </c>
      <c r="E41" s="16">
        <v>316973</v>
      </c>
      <c r="F41" s="16">
        <v>4771622</v>
      </c>
      <c r="G41" s="17">
        <f t="shared" si="5"/>
        <v>15.053717509062286</v>
      </c>
      <c r="H41" s="16">
        <v>314881</v>
      </c>
      <c r="I41" s="16">
        <v>4651103</v>
      </c>
      <c r="J41" s="17">
        <f t="shared" si="6"/>
        <v>14.770986499661777</v>
      </c>
      <c r="K41" s="16">
        <v>310742</v>
      </c>
      <c r="L41" s="16">
        <v>4674764</v>
      </c>
      <c r="M41" s="17">
        <f t="shared" si="7"/>
        <v>15.043875626725708</v>
      </c>
      <c r="N41" s="16">
        <v>308066</v>
      </c>
      <c r="O41" s="16">
        <v>4851908</v>
      </c>
      <c r="P41" s="17">
        <f t="shared" si="8"/>
        <v>15.749573143417321</v>
      </c>
    </row>
    <row r="42" spans="1:16">
      <c r="A42" s="15" t="s">
        <v>43</v>
      </c>
      <c r="B42" s="16">
        <v>27413</v>
      </c>
      <c r="C42" s="16">
        <v>69422</v>
      </c>
      <c r="D42" s="17">
        <f t="shared" si="0"/>
        <v>2.5324481085616313</v>
      </c>
      <c r="E42" s="16">
        <v>27059</v>
      </c>
      <c r="F42" s="16">
        <v>44632</v>
      </c>
      <c r="G42" s="17">
        <f t="shared" si="5"/>
        <v>1.6494327210909494</v>
      </c>
      <c r="H42" s="16">
        <v>26437</v>
      </c>
      <c r="I42" s="16">
        <v>45596</v>
      </c>
      <c r="J42" s="17">
        <f t="shared" si="6"/>
        <v>1.7247040133146727</v>
      </c>
      <c r="K42" s="16">
        <v>26117</v>
      </c>
      <c r="L42" s="16">
        <v>46364</v>
      </c>
      <c r="M42" s="17">
        <f t="shared" si="7"/>
        <v>1.7752421794233642</v>
      </c>
      <c r="N42" s="16">
        <v>25832</v>
      </c>
      <c r="O42" s="16">
        <v>97754</v>
      </c>
      <c r="P42" s="17">
        <f t="shared" si="8"/>
        <v>3.7842211210901207</v>
      </c>
    </row>
    <row r="43" spans="1:16">
      <c r="A43" s="15" t="s">
        <v>44</v>
      </c>
      <c r="B43" s="16">
        <v>2297</v>
      </c>
      <c r="C43" s="16">
        <v>29124</v>
      </c>
      <c r="D43" s="17">
        <f t="shared" si="0"/>
        <v>12.679146713104048</v>
      </c>
      <c r="E43" s="16">
        <v>2311</v>
      </c>
      <c r="F43" s="16">
        <v>31948</v>
      </c>
      <c r="G43" s="17">
        <f t="shared" si="5"/>
        <v>13.824318476849848</v>
      </c>
      <c r="H43" s="16">
        <v>2288</v>
      </c>
      <c r="I43" s="16">
        <v>32476</v>
      </c>
      <c r="J43" s="17">
        <f t="shared" si="6"/>
        <v>14.194055944055943</v>
      </c>
      <c r="K43" s="16">
        <v>2315</v>
      </c>
      <c r="L43" s="16">
        <v>30141</v>
      </c>
      <c r="M43" s="17">
        <f t="shared" si="7"/>
        <v>13.019870410367171</v>
      </c>
      <c r="N43" s="16">
        <v>2315</v>
      </c>
      <c r="O43" s="16">
        <v>24442</v>
      </c>
      <c r="P43" s="17">
        <f t="shared" si="8"/>
        <v>10.558099352051835</v>
      </c>
    </row>
    <row r="44" spans="1:16">
      <c r="A44" s="15" t="s">
        <v>45</v>
      </c>
      <c r="B44" s="16">
        <v>1964</v>
      </c>
      <c r="C44" s="16">
        <v>2787</v>
      </c>
      <c r="D44" s="17">
        <f t="shared" si="0"/>
        <v>1.4190427698574337</v>
      </c>
      <c r="E44" s="16">
        <v>1992</v>
      </c>
      <c r="F44" s="16">
        <v>6282</v>
      </c>
      <c r="G44" s="17">
        <f t="shared" si="5"/>
        <v>3.1536144578313254</v>
      </c>
      <c r="H44" s="16">
        <v>1989</v>
      </c>
      <c r="I44" s="16">
        <v>7454</v>
      </c>
      <c r="J44" s="17">
        <f t="shared" si="6"/>
        <v>3.7476118652589241</v>
      </c>
      <c r="K44" s="16">
        <v>2029</v>
      </c>
      <c r="L44" s="16">
        <v>6042</v>
      </c>
      <c r="M44" s="17">
        <f t="shared" si="7"/>
        <v>2.9778215869886644</v>
      </c>
      <c r="N44" s="16">
        <v>2029</v>
      </c>
      <c r="O44" s="16">
        <v>7023</v>
      </c>
      <c r="P44" s="17">
        <f t="shared" si="8"/>
        <v>3.4613109906357811</v>
      </c>
    </row>
    <row r="45" spans="1:16">
      <c r="A45" s="15" t="s">
        <v>46</v>
      </c>
      <c r="B45" s="16">
        <v>15573</v>
      </c>
      <c r="C45" s="16">
        <v>43773</v>
      </c>
      <c r="D45" s="17">
        <f t="shared" si="0"/>
        <v>2.810826430360239</v>
      </c>
      <c r="E45" s="16">
        <v>15270</v>
      </c>
      <c r="F45" s="16">
        <v>45372</v>
      </c>
      <c r="G45" s="17">
        <f t="shared" si="5"/>
        <v>2.9713163064833008</v>
      </c>
      <c r="H45" s="16">
        <v>15185</v>
      </c>
      <c r="I45" s="16">
        <v>48379</v>
      </c>
      <c r="J45" s="17">
        <f t="shared" si="6"/>
        <v>3.1859729996707276</v>
      </c>
      <c r="K45" s="16">
        <v>15002</v>
      </c>
      <c r="L45" s="16">
        <v>59334</v>
      </c>
      <c r="M45" s="17">
        <f t="shared" si="7"/>
        <v>3.9550726569790693</v>
      </c>
      <c r="N45" s="16">
        <v>15002</v>
      </c>
      <c r="O45" s="16">
        <v>56107</v>
      </c>
      <c r="P45" s="17">
        <f t="shared" si="8"/>
        <v>3.7399680042660979</v>
      </c>
    </row>
    <row r="46" spans="1:16">
      <c r="A46" s="15" t="s">
        <v>47</v>
      </c>
      <c r="B46" s="16">
        <v>12824</v>
      </c>
      <c r="C46" s="16">
        <v>37136</v>
      </c>
      <c r="D46" s="17">
        <f t="shared" si="0"/>
        <v>2.8958203368683719</v>
      </c>
      <c r="E46" s="16">
        <v>12759</v>
      </c>
      <c r="F46" s="16">
        <v>45300</v>
      </c>
      <c r="G46" s="17">
        <f t="shared" si="5"/>
        <v>3.5504349870679519</v>
      </c>
      <c r="H46" s="16">
        <v>12720</v>
      </c>
      <c r="I46" s="16">
        <v>50920</v>
      </c>
      <c r="J46" s="17">
        <f t="shared" si="6"/>
        <v>4.0031446540880502</v>
      </c>
      <c r="K46" s="16">
        <v>12841</v>
      </c>
      <c r="L46" s="16">
        <v>54263</v>
      </c>
      <c r="M46" s="17">
        <f t="shared" si="7"/>
        <v>4.2257612335487886</v>
      </c>
      <c r="N46" s="16">
        <v>12721</v>
      </c>
      <c r="O46" s="16">
        <v>55756</v>
      </c>
      <c r="P46" s="17">
        <f t="shared" si="8"/>
        <v>4.3829887587453813</v>
      </c>
    </row>
    <row r="47" spans="1:16">
      <c r="A47" s="15" t="s">
        <v>48</v>
      </c>
      <c r="B47" s="16">
        <v>220499</v>
      </c>
      <c r="C47" s="16">
        <v>1664275</v>
      </c>
      <c r="D47" s="17">
        <f t="shared" si="0"/>
        <v>7.5477666565381245</v>
      </c>
      <c r="E47" s="16">
        <v>217916</v>
      </c>
      <c r="F47" s="16">
        <v>1585092</v>
      </c>
      <c r="G47" s="17">
        <f t="shared" si="5"/>
        <v>7.2738669946217804</v>
      </c>
      <c r="H47" s="16">
        <v>211684</v>
      </c>
      <c r="I47" s="16">
        <v>1658811</v>
      </c>
      <c r="J47" s="17">
        <f t="shared" si="6"/>
        <v>7.8362606526709619</v>
      </c>
      <c r="K47" s="16">
        <v>212841</v>
      </c>
      <c r="L47" s="16">
        <v>1640658</v>
      </c>
      <c r="M47" s="17">
        <f t="shared" si="7"/>
        <v>7.7083738565407982</v>
      </c>
      <c r="N47" s="16">
        <v>209773</v>
      </c>
      <c r="O47" s="16">
        <v>1549799</v>
      </c>
      <c r="P47" s="17">
        <f t="shared" si="8"/>
        <v>7.3879812940654901</v>
      </c>
    </row>
    <row r="48" spans="1:16">
      <c r="A48" s="15" t="s">
        <v>49</v>
      </c>
      <c r="B48" s="16">
        <v>11322</v>
      </c>
      <c r="C48" s="16">
        <v>79380</v>
      </c>
      <c r="D48" s="17">
        <f t="shared" si="0"/>
        <v>7.0111287758346581</v>
      </c>
      <c r="E48" s="16">
        <v>11370</v>
      </c>
      <c r="F48" s="16">
        <v>73129</v>
      </c>
      <c r="G48" s="17">
        <f t="shared" si="5"/>
        <v>6.4317502198768688</v>
      </c>
      <c r="H48" s="16">
        <v>11359</v>
      </c>
      <c r="I48" s="16">
        <v>84739</v>
      </c>
      <c r="J48" s="17">
        <f t="shared" si="6"/>
        <v>7.4600757108900435</v>
      </c>
      <c r="K48" s="16">
        <v>11463</v>
      </c>
      <c r="L48" s="16">
        <v>95214</v>
      </c>
      <c r="M48" s="17">
        <f t="shared" si="7"/>
        <v>8.3062025647736188</v>
      </c>
      <c r="N48" s="16">
        <v>11384</v>
      </c>
      <c r="O48" s="16">
        <v>99063</v>
      </c>
      <c r="P48" s="17">
        <f t="shared" si="8"/>
        <v>8.7019501054111039</v>
      </c>
    </row>
    <row r="49" spans="1:16">
      <c r="A49" s="15" t="s">
        <v>50</v>
      </c>
      <c r="B49" s="16">
        <v>24739</v>
      </c>
      <c r="C49" s="16">
        <v>94717</v>
      </c>
      <c r="D49" s="17">
        <f t="shared" si="0"/>
        <v>3.8286511176684588</v>
      </c>
      <c r="E49" s="16">
        <v>24460</v>
      </c>
      <c r="F49" s="16">
        <v>77872</v>
      </c>
      <c r="G49" s="17">
        <f t="shared" si="5"/>
        <v>3.1836467702371216</v>
      </c>
      <c r="H49" s="16">
        <v>23945</v>
      </c>
      <c r="I49" s="16">
        <v>119879</v>
      </c>
      <c r="J49" s="17">
        <f t="shared" si="6"/>
        <v>5.0064314053038217</v>
      </c>
      <c r="K49" s="16">
        <v>23333</v>
      </c>
      <c r="L49" s="16">
        <v>108529</v>
      </c>
      <c r="M49" s="17">
        <f t="shared" si="7"/>
        <v>4.6513093044186347</v>
      </c>
      <c r="N49" s="16">
        <v>23779</v>
      </c>
      <c r="O49" s="16">
        <v>101015</v>
      </c>
      <c r="P49" s="17">
        <f t="shared" si="8"/>
        <v>4.2480760334749146</v>
      </c>
    </row>
    <row r="50" spans="1:16">
      <c r="A50" s="15" t="s">
        <v>51</v>
      </c>
      <c r="B50" s="16">
        <v>108936</v>
      </c>
      <c r="C50" s="16">
        <v>493803</v>
      </c>
      <c r="D50" s="17">
        <f t="shared" si="0"/>
        <v>4.5329643093192331</v>
      </c>
      <c r="E50" s="16">
        <v>108861</v>
      </c>
      <c r="F50" s="16">
        <v>511411</v>
      </c>
      <c r="G50" s="17">
        <f t="shared" si="5"/>
        <v>4.6978348536206722</v>
      </c>
      <c r="H50" s="16">
        <v>109886</v>
      </c>
      <c r="I50" s="16">
        <v>564766</v>
      </c>
      <c r="J50" s="17">
        <f t="shared" si="6"/>
        <v>5.1395628196494547</v>
      </c>
      <c r="K50" s="16">
        <v>109835</v>
      </c>
      <c r="L50" s="16">
        <v>655235</v>
      </c>
      <c r="M50" s="17">
        <f t="shared" si="7"/>
        <v>5.9656302635771841</v>
      </c>
      <c r="N50" s="16">
        <v>110066</v>
      </c>
      <c r="O50" s="16">
        <v>728744</v>
      </c>
      <c r="P50" s="17">
        <f t="shared" si="8"/>
        <v>6.6209728708229605</v>
      </c>
    </row>
    <row r="51" spans="1:16">
      <c r="A51" s="15" t="s">
        <v>52</v>
      </c>
      <c r="B51" s="16">
        <v>361708</v>
      </c>
      <c r="C51" s="16">
        <v>4869970</v>
      </c>
      <c r="D51" s="17">
        <f t="shared" si="0"/>
        <v>13.463816116867749</v>
      </c>
      <c r="E51" s="16">
        <v>347969</v>
      </c>
      <c r="F51" s="16">
        <v>5563461</v>
      </c>
      <c r="G51" s="17">
        <f t="shared" si="5"/>
        <v>15.988381148895447</v>
      </c>
      <c r="H51" s="16">
        <v>333253</v>
      </c>
      <c r="I51" s="16">
        <v>5853449</v>
      </c>
      <c r="J51" s="17">
        <f t="shared" si="6"/>
        <v>17.564580063795376</v>
      </c>
      <c r="K51" s="16">
        <v>324337</v>
      </c>
      <c r="L51" s="16">
        <v>5689684</v>
      </c>
      <c r="M51" s="17">
        <f t="shared" si="7"/>
        <v>17.542506713695939</v>
      </c>
      <c r="N51" s="16">
        <v>317035</v>
      </c>
      <c r="O51" s="16">
        <v>5162861</v>
      </c>
      <c r="P51" s="17">
        <f t="shared" si="8"/>
        <v>16.284829750658446</v>
      </c>
    </row>
    <row r="52" spans="1:16">
      <c r="A52" s="22" t="s">
        <v>101</v>
      </c>
      <c r="B52" s="16">
        <v>12661</v>
      </c>
      <c r="C52" s="16">
        <v>55322</v>
      </c>
      <c r="D52" s="17">
        <f t="shared" si="0"/>
        <v>4.3694810836426825</v>
      </c>
      <c r="E52" s="16">
        <v>12765</v>
      </c>
      <c r="F52" s="16">
        <v>53875</v>
      </c>
      <c r="G52" s="17">
        <f t="shared" si="5"/>
        <v>4.2205248726987854</v>
      </c>
      <c r="H52" s="18"/>
      <c r="I52" s="18"/>
      <c r="J52" s="19"/>
      <c r="K52" s="18"/>
      <c r="L52" s="18"/>
      <c r="M52" s="19"/>
      <c r="N52" s="18"/>
      <c r="O52" s="18"/>
      <c r="P52" s="19"/>
    </row>
    <row r="53" spans="1:16">
      <c r="A53" s="15" t="s">
        <v>53</v>
      </c>
      <c r="B53" s="16">
        <v>77874</v>
      </c>
      <c r="C53" s="16">
        <v>363113</v>
      </c>
      <c r="D53" s="17">
        <f t="shared" si="0"/>
        <v>4.6628271310064973</v>
      </c>
      <c r="E53" s="16">
        <v>77376</v>
      </c>
      <c r="F53" s="16">
        <v>385640</v>
      </c>
      <c r="G53" s="17">
        <f t="shared" si="5"/>
        <v>4.9839743589743586</v>
      </c>
      <c r="H53" s="16">
        <v>77203</v>
      </c>
      <c r="I53" s="16">
        <v>406052</v>
      </c>
      <c r="J53" s="17">
        <f t="shared" si="6"/>
        <v>5.2595365465072597</v>
      </c>
      <c r="K53" s="16">
        <v>76448</v>
      </c>
      <c r="L53" s="16">
        <v>433242</v>
      </c>
      <c r="M53" s="17">
        <f t="shared" si="7"/>
        <v>5.6671462955211389</v>
      </c>
      <c r="N53" s="16">
        <v>75826</v>
      </c>
      <c r="O53" s="16">
        <v>478118</v>
      </c>
      <c r="P53" s="17">
        <f t="shared" si="8"/>
        <v>6.3054625062643419</v>
      </c>
    </row>
    <row r="54" spans="1:16">
      <c r="A54" s="15" t="s">
        <v>54</v>
      </c>
      <c r="B54" s="16">
        <v>13353</v>
      </c>
      <c r="C54" s="16">
        <v>50791</v>
      </c>
      <c r="D54" s="17">
        <f t="shared" si="0"/>
        <v>3.803714521081405</v>
      </c>
      <c r="E54" s="16">
        <v>13333</v>
      </c>
      <c r="F54" s="16">
        <v>46461</v>
      </c>
      <c r="G54" s="17">
        <f t="shared" si="5"/>
        <v>3.4846621165529137</v>
      </c>
      <c r="H54" s="16">
        <v>13472</v>
      </c>
      <c r="I54" s="16">
        <v>48835</v>
      </c>
      <c r="J54" s="17">
        <f t="shared" si="6"/>
        <v>3.6249257719714962</v>
      </c>
      <c r="K54" s="16">
        <v>13424</v>
      </c>
      <c r="L54" s="16">
        <v>52823</v>
      </c>
      <c r="M54" s="17">
        <f t="shared" si="7"/>
        <v>3.9349672228843864</v>
      </c>
      <c r="N54" s="16">
        <v>13325</v>
      </c>
      <c r="O54" s="16">
        <v>54721</v>
      </c>
      <c r="P54" s="17">
        <f t="shared" si="8"/>
        <v>4.1066416510318948</v>
      </c>
    </row>
    <row r="55" spans="1:16">
      <c r="A55" s="15" t="s">
        <v>55</v>
      </c>
      <c r="B55" s="16">
        <v>13522</v>
      </c>
      <c r="C55" s="16">
        <v>429471</v>
      </c>
      <c r="D55" s="17">
        <f t="shared" si="0"/>
        <v>31.760908149681999</v>
      </c>
      <c r="E55" s="16">
        <v>13315</v>
      </c>
      <c r="F55" s="16">
        <v>465687</v>
      </c>
      <c r="G55" s="17">
        <f t="shared" si="5"/>
        <v>34.974615095756668</v>
      </c>
      <c r="H55" s="16">
        <v>12960</v>
      </c>
      <c r="I55" s="16">
        <v>469102</v>
      </c>
      <c r="J55" s="17">
        <f t="shared" si="6"/>
        <v>36.196141975308642</v>
      </c>
      <c r="K55" s="16">
        <v>12567</v>
      </c>
      <c r="L55" s="16">
        <v>461394</v>
      </c>
      <c r="M55" s="17">
        <f t="shared" si="7"/>
        <v>36.714729052279779</v>
      </c>
      <c r="N55" s="16">
        <v>12382</v>
      </c>
      <c r="O55" s="16">
        <v>446563</v>
      </c>
      <c r="P55" s="17">
        <f t="shared" si="8"/>
        <v>36.065498303989663</v>
      </c>
    </row>
    <row r="56" spans="1:16">
      <c r="A56" s="15" t="s">
        <v>56</v>
      </c>
      <c r="B56" s="16">
        <v>155648</v>
      </c>
      <c r="C56" s="16">
        <v>713760</v>
      </c>
      <c r="D56" s="17">
        <f t="shared" si="0"/>
        <v>4.5857319078947372</v>
      </c>
      <c r="E56" s="16">
        <v>154308</v>
      </c>
      <c r="F56" s="16">
        <v>724330</v>
      </c>
      <c r="G56" s="17">
        <f t="shared" si="5"/>
        <v>4.6940534515384815</v>
      </c>
      <c r="H56" s="16">
        <v>152628</v>
      </c>
      <c r="I56" s="16">
        <v>739600</v>
      </c>
      <c r="J56" s="17">
        <f t="shared" si="6"/>
        <v>4.8457687973373167</v>
      </c>
      <c r="K56" s="16">
        <v>151508</v>
      </c>
      <c r="L56" s="16">
        <v>739541</v>
      </c>
      <c r="M56" s="17">
        <f t="shared" si="7"/>
        <v>4.8812009926868551</v>
      </c>
      <c r="N56" s="16">
        <v>149716</v>
      </c>
      <c r="O56" s="16">
        <v>722276</v>
      </c>
      <c r="P56" s="17">
        <f t="shared" si="8"/>
        <v>4.8243073552592906</v>
      </c>
    </row>
    <row r="57" spans="1:16">
      <c r="A57" s="15" t="s">
        <v>57</v>
      </c>
      <c r="B57" s="16">
        <v>8882</v>
      </c>
      <c r="C57" s="16">
        <v>17916</v>
      </c>
      <c r="D57" s="17">
        <f t="shared" si="0"/>
        <v>2.0171132627786537</v>
      </c>
      <c r="E57" s="16">
        <v>8850</v>
      </c>
      <c r="F57" s="16">
        <v>19945</v>
      </c>
      <c r="G57" s="17">
        <f t="shared" si="5"/>
        <v>2.253672316384181</v>
      </c>
      <c r="H57" s="16">
        <v>8883</v>
      </c>
      <c r="I57" s="16">
        <v>20155</v>
      </c>
      <c r="J57" s="17">
        <f t="shared" si="6"/>
        <v>2.2689406731959925</v>
      </c>
      <c r="K57" s="16">
        <v>8937</v>
      </c>
      <c r="L57" s="16">
        <v>21292</v>
      </c>
      <c r="M57" s="17">
        <f t="shared" si="7"/>
        <v>2.3824549625153857</v>
      </c>
      <c r="N57" s="16">
        <v>8970</v>
      </c>
      <c r="O57" s="16">
        <v>25343</v>
      </c>
      <c r="P57" s="17">
        <f t="shared" si="8"/>
        <v>2.8253065774804904</v>
      </c>
    </row>
    <row r="58" spans="1:16">
      <c r="A58" s="22" t="s">
        <v>100</v>
      </c>
      <c r="B58" s="16">
        <v>32052</v>
      </c>
      <c r="C58" s="16">
        <v>89719</v>
      </c>
      <c r="D58" s="17">
        <f t="shared" si="0"/>
        <v>2.7991700985897916</v>
      </c>
      <c r="E58" s="16">
        <v>31980</v>
      </c>
      <c r="F58" s="16">
        <v>97806</v>
      </c>
      <c r="G58" s="17">
        <f t="shared" si="5"/>
        <v>3.0583489681050655</v>
      </c>
      <c r="H58" s="18"/>
      <c r="I58" s="18"/>
      <c r="J58" s="19"/>
      <c r="K58" s="18"/>
      <c r="L58" s="18"/>
      <c r="M58" s="19"/>
      <c r="N58" s="18"/>
      <c r="O58" s="18"/>
      <c r="P58" s="19"/>
    </row>
    <row r="59" spans="1:16">
      <c r="A59" s="15" t="s">
        <v>58</v>
      </c>
      <c r="B59" s="16">
        <v>34993</v>
      </c>
      <c r="C59" s="16">
        <v>68988</v>
      </c>
      <c r="D59" s="17">
        <f t="shared" si="0"/>
        <v>1.9714800102877719</v>
      </c>
      <c r="E59" s="16">
        <v>35026</v>
      </c>
      <c r="F59" s="16">
        <v>73695</v>
      </c>
      <c r="G59" s="17">
        <f t="shared" si="5"/>
        <v>2.1040084508650718</v>
      </c>
      <c r="H59" s="16">
        <v>35463</v>
      </c>
      <c r="I59" s="16">
        <v>79463</v>
      </c>
      <c r="J59" s="17">
        <f t="shared" si="6"/>
        <v>2.2407297746947523</v>
      </c>
      <c r="K59" s="16">
        <v>35478</v>
      </c>
      <c r="L59" s="16">
        <v>97473</v>
      </c>
      <c r="M59" s="17">
        <f t="shared" si="7"/>
        <v>2.7474209369186537</v>
      </c>
      <c r="N59" s="16">
        <v>35595</v>
      </c>
      <c r="O59" s="16">
        <v>132166</v>
      </c>
      <c r="P59" s="17">
        <f t="shared" si="8"/>
        <v>3.7130495856159573</v>
      </c>
    </row>
    <row r="60" spans="1:16">
      <c r="A60" s="15" t="s">
        <v>59</v>
      </c>
      <c r="B60" s="16">
        <v>11061</v>
      </c>
      <c r="C60" s="16">
        <v>28123</v>
      </c>
      <c r="D60" s="17">
        <f t="shared" si="0"/>
        <v>2.5425368411536029</v>
      </c>
      <c r="E60" s="16">
        <v>11089</v>
      </c>
      <c r="F60" s="16">
        <v>28384</v>
      </c>
      <c r="G60" s="17">
        <f t="shared" si="5"/>
        <v>2.5596537108846604</v>
      </c>
      <c r="H60" s="16">
        <v>11009</v>
      </c>
      <c r="I60" s="16">
        <v>30338</v>
      </c>
      <c r="J60" s="17">
        <f t="shared" si="6"/>
        <v>2.7557452993005724</v>
      </c>
      <c r="K60" s="16">
        <v>11065</v>
      </c>
      <c r="L60" s="16">
        <v>42453</v>
      </c>
      <c r="M60" s="17">
        <f t="shared" si="7"/>
        <v>3.8366922729326705</v>
      </c>
      <c r="N60" s="16">
        <v>10983</v>
      </c>
      <c r="O60" s="16">
        <v>41097</v>
      </c>
      <c r="P60" s="17">
        <f t="shared" si="8"/>
        <v>3.7418738049713194</v>
      </c>
    </row>
    <row r="61" spans="1:16">
      <c r="A61" s="15" t="s">
        <v>60</v>
      </c>
      <c r="B61" s="16">
        <v>113046</v>
      </c>
      <c r="C61" s="16">
        <v>603198</v>
      </c>
      <c r="D61" s="17">
        <f t="shared" si="0"/>
        <v>5.3358632768961307</v>
      </c>
      <c r="E61" s="16">
        <v>112593</v>
      </c>
      <c r="F61" s="16">
        <v>618164</v>
      </c>
      <c r="G61" s="17">
        <f t="shared" si="5"/>
        <v>5.4902525023758137</v>
      </c>
      <c r="H61" s="16">
        <v>111168</v>
      </c>
      <c r="I61" s="16">
        <v>709250</v>
      </c>
      <c r="J61" s="17">
        <f t="shared" si="6"/>
        <v>6.3799834484743814</v>
      </c>
      <c r="K61" s="16">
        <v>110480</v>
      </c>
      <c r="L61" s="16">
        <v>721682</v>
      </c>
      <c r="M61" s="17">
        <f t="shared" si="7"/>
        <v>6.5322411296162199</v>
      </c>
      <c r="N61" s="16">
        <v>109966</v>
      </c>
      <c r="O61" s="16">
        <v>745114</v>
      </c>
      <c r="P61" s="17">
        <f t="shared" si="8"/>
        <v>6.7758579924704003</v>
      </c>
    </row>
    <row r="62" spans="1:16">
      <c r="A62" s="15" t="s">
        <v>61</v>
      </c>
      <c r="B62" s="16">
        <v>183362</v>
      </c>
      <c r="C62" s="16">
        <v>722879</v>
      </c>
      <c r="D62" s="17">
        <f t="shared" si="0"/>
        <v>3.9423599219031207</v>
      </c>
      <c r="E62" s="16">
        <v>183412</v>
      </c>
      <c r="F62" s="16">
        <v>768212</v>
      </c>
      <c r="G62" s="17">
        <f t="shared" si="5"/>
        <v>4.1884500468889714</v>
      </c>
      <c r="H62" s="16">
        <v>183331</v>
      </c>
      <c r="I62" s="16">
        <v>887044</v>
      </c>
      <c r="J62" s="17">
        <f t="shared" si="6"/>
        <v>4.8384833988796219</v>
      </c>
      <c r="K62" s="16">
        <v>181027</v>
      </c>
      <c r="L62" s="16">
        <v>951241</v>
      </c>
      <c r="M62" s="17">
        <f t="shared" si="7"/>
        <v>5.2546912891447128</v>
      </c>
      <c r="N62" s="16">
        <v>180674</v>
      </c>
      <c r="O62" s="16">
        <v>1009939</v>
      </c>
      <c r="P62" s="17">
        <f t="shared" si="8"/>
        <v>5.5898413717524384</v>
      </c>
    </row>
    <row r="63" spans="1:16">
      <c r="A63" s="15" t="s">
        <v>62</v>
      </c>
      <c r="B63" s="16">
        <v>246394</v>
      </c>
      <c r="C63" s="16">
        <v>709952</v>
      </c>
      <c r="D63" s="17">
        <f t="shared" si="0"/>
        <v>2.8813688645015705</v>
      </c>
      <c r="E63" s="16">
        <v>246392</v>
      </c>
      <c r="F63" s="16">
        <v>756872</v>
      </c>
      <c r="G63" s="17">
        <f t="shared" si="5"/>
        <v>3.0718205136530408</v>
      </c>
      <c r="H63" s="16">
        <v>245803</v>
      </c>
      <c r="I63" s="16">
        <v>772354</v>
      </c>
      <c r="J63" s="17">
        <f t="shared" si="6"/>
        <v>3.1421666944667073</v>
      </c>
      <c r="K63" s="16">
        <v>243985</v>
      </c>
      <c r="L63" s="16">
        <v>775227</v>
      </c>
      <c r="M63" s="17">
        <f t="shared" si="7"/>
        <v>3.1773551652765537</v>
      </c>
      <c r="N63" s="16">
        <v>242956</v>
      </c>
      <c r="O63" s="16">
        <v>786361</v>
      </c>
      <c r="P63" s="17">
        <f t="shared" si="8"/>
        <v>3.2366395561336208</v>
      </c>
    </row>
    <row r="64" spans="1:16">
      <c r="A64" s="15" t="s">
        <v>63</v>
      </c>
      <c r="B64" s="16">
        <v>12385</v>
      </c>
      <c r="C64" s="16">
        <v>31818</v>
      </c>
      <c r="D64" s="17">
        <f t="shared" si="0"/>
        <v>2.5690754945498586</v>
      </c>
      <c r="E64" s="16">
        <v>12387</v>
      </c>
      <c r="F64" s="16">
        <v>33630</v>
      </c>
      <c r="G64" s="17">
        <f t="shared" si="5"/>
        <v>2.7149430854928553</v>
      </c>
      <c r="H64" s="16">
        <v>12466</v>
      </c>
      <c r="I64" s="16">
        <v>31181</v>
      </c>
      <c r="J64" s="17">
        <f t="shared" si="6"/>
        <v>2.5012834910957804</v>
      </c>
      <c r="K64" s="16">
        <v>12449</v>
      </c>
      <c r="L64" s="16">
        <v>31748</v>
      </c>
      <c r="M64" s="17">
        <f t="shared" si="7"/>
        <v>2.5502449995983612</v>
      </c>
      <c r="N64" s="16">
        <v>12329</v>
      </c>
      <c r="O64" s="16">
        <v>28399</v>
      </c>
      <c r="P64" s="17">
        <f t="shared" si="8"/>
        <v>2.3034309351934463</v>
      </c>
    </row>
    <row r="65" spans="1:16">
      <c r="A65" s="15" t="s">
        <v>64</v>
      </c>
      <c r="B65" s="16">
        <v>16104</v>
      </c>
      <c r="C65" s="16">
        <v>13056</v>
      </c>
      <c r="D65" s="17">
        <f t="shared" si="0"/>
        <v>0.81073025335320414</v>
      </c>
      <c r="E65" s="16">
        <v>15975</v>
      </c>
      <c r="F65" s="16">
        <v>9873</v>
      </c>
      <c r="G65" s="17">
        <f t="shared" si="5"/>
        <v>0.61802816901408453</v>
      </c>
      <c r="H65" s="16">
        <v>15855</v>
      </c>
      <c r="I65" s="16">
        <v>9152</v>
      </c>
      <c r="J65" s="17">
        <f t="shared" si="6"/>
        <v>0.57723115736360775</v>
      </c>
      <c r="K65" s="16">
        <v>15907</v>
      </c>
      <c r="L65" s="16">
        <v>13661</v>
      </c>
      <c r="M65" s="17">
        <f t="shared" si="7"/>
        <v>0.85880429999371344</v>
      </c>
      <c r="N65" s="16">
        <v>15852</v>
      </c>
      <c r="O65" s="16">
        <v>14211</v>
      </c>
      <c r="P65" s="17">
        <f t="shared" si="8"/>
        <v>0.8964799394398183</v>
      </c>
    </row>
    <row r="66" spans="1:16">
      <c r="A66" s="15" t="s">
        <v>65</v>
      </c>
      <c r="B66" s="16">
        <v>34487</v>
      </c>
      <c r="C66" s="16">
        <v>316884</v>
      </c>
      <c r="D66" s="17">
        <f t="shared" si="0"/>
        <v>9.1885058137849036</v>
      </c>
      <c r="E66" s="16">
        <v>34143</v>
      </c>
      <c r="F66" s="16">
        <v>315446</v>
      </c>
      <c r="G66" s="17">
        <f t="shared" si="5"/>
        <v>9.2389655273408895</v>
      </c>
      <c r="H66" s="16">
        <v>33999</v>
      </c>
      <c r="I66" s="16">
        <v>328946</v>
      </c>
      <c r="J66" s="17">
        <f t="shared" si="6"/>
        <v>9.6751669166740193</v>
      </c>
      <c r="K66" s="16">
        <v>33715</v>
      </c>
      <c r="L66" s="16">
        <v>327296</v>
      </c>
      <c r="M66" s="17">
        <f t="shared" si="7"/>
        <v>9.7077265312175598</v>
      </c>
      <c r="N66" s="16">
        <v>33689</v>
      </c>
      <c r="O66" s="16">
        <v>341096</v>
      </c>
      <c r="P66" s="17">
        <f t="shared" si="8"/>
        <v>10.12484787319303</v>
      </c>
    </row>
    <row r="67" spans="1:16">
      <c r="A67" s="15" t="s">
        <v>66</v>
      </c>
      <c r="B67" s="16">
        <v>147843</v>
      </c>
      <c r="C67" s="16">
        <v>538250</v>
      </c>
      <c r="D67" s="17">
        <f t="shared" si="0"/>
        <v>3.6406864038202689</v>
      </c>
      <c r="E67" s="16">
        <v>146660</v>
      </c>
      <c r="F67" s="16">
        <v>627011</v>
      </c>
      <c r="G67" s="17">
        <f t="shared" si="5"/>
        <v>4.2752693304241101</v>
      </c>
      <c r="H67" s="16">
        <v>144473</v>
      </c>
      <c r="I67" s="16">
        <v>656130</v>
      </c>
      <c r="J67" s="17">
        <f t="shared" si="6"/>
        <v>4.5415406338900697</v>
      </c>
      <c r="K67" s="16">
        <v>145664</v>
      </c>
      <c r="L67" s="16">
        <v>722677</v>
      </c>
      <c r="M67" s="17">
        <f t="shared" si="7"/>
        <v>4.9612601603690685</v>
      </c>
      <c r="N67" s="16">
        <v>145011</v>
      </c>
      <c r="O67" s="16">
        <v>957828</v>
      </c>
      <c r="P67" s="17">
        <f t="shared" si="8"/>
        <v>6.6052092599871735</v>
      </c>
    </row>
    <row r="68" spans="1:16">
      <c r="A68" s="15" t="s">
        <v>67</v>
      </c>
      <c r="B68" s="16">
        <v>2699</v>
      </c>
      <c r="C68" s="16">
        <v>47389</v>
      </c>
      <c r="D68" s="17">
        <f t="shared" si="0"/>
        <v>17.557984438680993</v>
      </c>
      <c r="E68" s="16">
        <v>2727</v>
      </c>
      <c r="F68" s="16">
        <v>51982</v>
      </c>
      <c r="G68" s="17">
        <f t="shared" si="5"/>
        <v>19.061972863953063</v>
      </c>
      <c r="H68" s="16">
        <v>2721</v>
      </c>
      <c r="I68" s="16">
        <v>50518</v>
      </c>
      <c r="J68" s="17">
        <f t="shared" si="6"/>
        <v>18.565968393972803</v>
      </c>
      <c r="K68" s="16">
        <v>2786</v>
      </c>
      <c r="L68" s="16">
        <v>52589</v>
      </c>
      <c r="M68" s="17">
        <f t="shared" si="7"/>
        <v>18.876166547020819</v>
      </c>
      <c r="N68" s="16">
        <v>2786</v>
      </c>
      <c r="O68" s="16">
        <v>55160</v>
      </c>
      <c r="P68" s="17">
        <f t="shared" si="8"/>
        <v>19.798994974874372</v>
      </c>
    </row>
    <row r="69" spans="1:16">
      <c r="A69" s="15" t="s">
        <v>68</v>
      </c>
      <c r="B69" s="16">
        <v>32421</v>
      </c>
      <c r="C69" s="16">
        <v>62900</v>
      </c>
      <c r="D69" s="17">
        <f t="shared" si="0"/>
        <v>1.940100552111286</v>
      </c>
      <c r="E69" s="16">
        <v>32781</v>
      </c>
      <c r="F69" s="16">
        <v>95738</v>
      </c>
      <c r="G69" s="17">
        <f t="shared" si="5"/>
        <v>2.9205332357158111</v>
      </c>
      <c r="H69" s="16">
        <v>33112</v>
      </c>
      <c r="I69" s="16">
        <v>119754</v>
      </c>
      <c r="J69" s="17">
        <f t="shared" si="6"/>
        <v>3.6166344527663687</v>
      </c>
      <c r="K69" s="16">
        <v>32948</v>
      </c>
      <c r="L69" s="16">
        <v>77694</v>
      </c>
      <c r="M69" s="17">
        <f t="shared" si="7"/>
        <v>2.3580793978390191</v>
      </c>
      <c r="N69" s="16">
        <v>32380</v>
      </c>
      <c r="O69" s="16">
        <v>108162</v>
      </c>
      <c r="P69" s="17">
        <f t="shared" si="8"/>
        <v>3.3403953057442868</v>
      </c>
    </row>
    <row r="70" spans="1:16">
      <c r="A70" s="15" t="s">
        <v>69</v>
      </c>
      <c r="B70" s="16">
        <v>63545</v>
      </c>
      <c r="C70" s="16">
        <v>387718</v>
      </c>
      <c r="D70" s="17">
        <f t="shared" ref="D70:D97" si="9">C70/B70</f>
        <v>6.101471398221733</v>
      </c>
      <c r="E70" s="16">
        <v>63167</v>
      </c>
      <c r="F70" s="16">
        <v>389474</v>
      </c>
      <c r="G70" s="17">
        <f t="shared" ref="G70:G97" si="10">F70/E70</f>
        <v>6.1657827663178555</v>
      </c>
      <c r="H70" s="16">
        <v>63125</v>
      </c>
      <c r="I70" s="16">
        <v>351051</v>
      </c>
      <c r="J70" s="17">
        <f t="shared" si="6"/>
        <v>5.5612039603960399</v>
      </c>
      <c r="K70" s="16">
        <v>62986</v>
      </c>
      <c r="L70" s="16">
        <v>351896</v>
      </c>
      <c r="M70" s="17">
        <f t="shared" si="7"/>
        <v>5.5868923252786331</v>
      </c>
      <c r="N70" s="16">
        <v>63535</v>
      </c>
      <c r="O70" s="16">
        <v>355815</v>
      </c>
      <c r="P70" s="17">
        <f t="shared" si="8"/>
        <v>5.6002990477689458</v>
      </c>
    </row>
    <row r="71" spans="1:16">
      <c r="A71" s="15" t="s">
        <v>70</v>
      </c>
      <c r="B71" s="16">
        <v>12212</v>
      </c>
      <c r="C71" s="16">
        <v>167890</v>
      </c>
      <c r="D71" s="17">
        <f t="shared" si="9"/>
        <v>13.747952833278742</v>
      </c>
      <c r="E71" s="16">
        <v>12076</v>
      </c>
      <c r="F71" s="16">
        <v>185361</v>
      </c>
      <c r="G71" s="17">
        <f t="shared" si="10"/>
        <v>15.349536270288175</v>
      </c>
      <c r="H71" s="16">
        <v>12291</v>
      </c>
      <c r="I71" s="16">
        <v>199695</v>
      </c>
      <c r="J71" s="17">
        <f t="shared" si="6"/>
        <v>16.247254088357334</v>
      </c>
      <c r="K71" s="16">
        <v>12240</v>
      </c>
      <c r="L71" s="16">
        <v>207338</v>
      </c>
      <c r="M71" s="17">
        <f t="shared" si="7"/>
        <v>16.939379084967321</v>
      </c>
      <c r="N71" s="16">
        <v>12162</v>
      </c>
      <c r="O71" s="16">
        <v>199739</v>
      </c>
      <c r="P71" s="17">
        <f t="shared" si="8"/>
        <v>16.423203420490051</v>
      </c>
    </row>
    <row r="72" spans="1:16">
      <c r="A72" s="15" t="s">
        <v>71</v>
      </c>
      <c r="B72" s="16">
        <v>96802</v>
      </c>
      <c r="C72" s="16">
        <v>230364</v>
      </c>
      <c r="D72" s="17">
        <f t="shared" si="9"/>
        <v>2.3797442201607404</v>
      </c>
      <c r="E72" s="16">
        <v>96871</v>
      </c>
      <c r="F72" s="16">
        <v>267438</v>
      </c>
      <c r="G72" s="17">
        <f t="shared" si="10"/>
        <v>2.7607643154297983</v>
      </c>
      <c r="H72" s="16">
        <v>97450</v>
      </c>
      <c r="I72" s="16">
        <v>290763</v>
      </c>
      <c r="J72" s="17">
        <f t="shared" ref="J72:J97" si="11">I72/H72</f>
        <v>2.9837147255002567</v>
      </c>
      <c r="K72" s="16">
        <v>96368</v>
      </c>
      <c r="L72" s="16">
        <v>325694</v>
      </c>
      <c r="M72" s="17">
        <f t="shared" ref="M72:M97" si="12">L72/K72</f>
        <v>3.3796903536443632</v>
      </c>
      <c r="N72" s="16">
        <v>95388</v>
      </c>
      <c r="O72" s="16">
        <v>357581</v>
      </c>
      <c r="P72" s="17">
        <f t="shared" ref="P72:P97" si="13">O72/N72</f>
        <v>3.7487000461273956</v>
      </c>
    </row>
    <row r="73" spans="1:16">
      <c r="A73" s="15" t="s">
        <v>72</v>
      </c>
      <c r="B73" s="16">
        <v>28706</v>
      </c>
      <c r="C73" s="16">
        <v>92253</v>
      </c>
      <c r="D73" s="17">
        <f t="shared" si="9"/>
        <v>3.2137183864000556</v>
      </c>
      <c r="E73" s="16">
        <v>28451</v>
      </c>
      <c r="F73" s="16">
        <v>91984</v>
      </c>
      <c r="G73" s="17">
        <f t="shared" si="10"/>
        <v>3.2330673790024953</v>
      </c>
      <c r="H73" s="16">
        <v>28394</v>
      </c>
      <c r="I73" s="16">
        <v>102758</v>
      </c>
      <c r="J73" s="17">
        <f t="shared" si="11"/>
        <v>3.6190040149327323</v>
      </c>
      <c r="K73" s="16">
        <v>28290</v>
      </c>
      <c r="L73" s="16">
        <v>101264</v>
      </c>
      <c r="M73" s="17">
        <f t="shared" si="12"/>
        <v>3.5794980558501237</v>
      </c>
      <c r="N73" s="16">
        <v>28198</v>
      </c>
      <c r="O73" s="16">
        <v>99479</v>
      </c>
      <c r="P73" s="17">
        <f t="shared" si="13"/>
        <v>3.5278743173274703</v>
      </c>
    </row>
    <row r="74" spans="1:16">
      <c r="A74" s="15" t="s">
        <v>73</v>
      </c>
      <c r="B74" s="16">
        <v>494893</v>
      </c>
      <c r="C74" s="16">
        <v>3433207</v>
      </c>
      <c r="D74" s="17">
        <f t="shared" si="9"/>
        <v>6.9372712889452872</v>
      </c>
      <c r="E74" s="16">
        <v>487122</v>
      </c>
      <c r="F74" s="16">
        <v>3369729</v>
      </c>
      <c r="G74" s="17">
        <f t="shared" si="10"/>
        <v>6.9176284380504267</v>
      </c>
      <c r="H74" s="16">
        <v>468131</v>
      </c>
      <c r="I74" s="16">
        <v>3229930</v>
      </c>
      <c r="J74" s="17">
        <f t="shared" si="11"/>
        <v>6.8996285227852887</v>
      </c>
      <c r="K74" s="16">
        <v>468131</v>
      </c>
      <c r="L74" s="16">
        <v>3635250</v>
      </c>
      <c r="M74" s="17">
        <f t="shared" si="12"/>
        <v>7.7654545415706284</v>
      </c>
      <c r="N74" s="16">
        <v>457789</v>
      </c>
      <c r="O74" s="16">
        <v>3664228</v>
      </c>
      <c r="P74" s="17">
        <f t="shared" si="13"/>
        <v>8.004185334291563</v>
      </c>
    </row>
    <row r="75" spans="1:16">
      <c r="A75" s="15" t="s">
        <v>74</v>
      </c>
      <c r="B75" s="16">
        <v>34871</v>
      </c>
      <c r="C75" s="16">
        <v>74495</v>
      </c>
      <c r="D75" s="17">
        <f t="shared" si="9"/>
        <v>2.1363023715981759</v>
      </c>
      <c r="E75" s="16">
        <v>34657</v>
      </c>
      <c r="F75" s="16">
        <v>76864</v>
      </c>
      <c r="G75" s="17">
        <f t="shared" si="10"/>
        <v>2.2178492079522174</v>
      </c>
      <c r="H75" s="16">
        <v>34599</v>
      </c>
      <c r="I75" s="16">
        <v>78591</v>
      </c>
      <c r="J75" s="17">
        <f t="shared" si="11"/>
        <v>2.2714818347351078</v>
      </c>
      <c r="K75" s="16">
        <v>34635</v>
      </c>
      <c r="L75" s="16">
        <v>82236</v>
      </c>
      <c r="M75" s="17">
        <f t="shared" si="12"/>
        <v>2.3743611953226504</v>
      </c>
      <c r="N75" s="16">
        <v>34857</v>
      </c>
      <c r="O75" s="16">
        <v>83017</v>
      </c>
      <c r="P75" s="17">
        <f t="shared" si="13"/>
        <v>2.3816450067418309</v>
      </c>
    </row>
    <row r="76" spans="1:16">
      <c r="A76" s="15" t="s">
        <v>75</v>
      </c>
      <c r="B76" s="16">
        <v>17441</v>
      </c>
      <c r="C76" s="16">
        <v>130457</v>
      </c>
      <c r="D76" s="17">
        <f t="shared" si="9"/>
        <v>7.4799036752479786</v>
      </c>
      <c r="E76" s="16">
        <v>17139</v>
      </c>
      <c r="F76" s="16">
        <v>139719</v>
      </c>
      <c r="G76" s="17">
        <f t="shared" si="10"/>
        <v>8.1521092245755291</v>
      </c>
      <c r="H76" s="16">
        <v>16714</v>
      </c>
      <c r="I76" s="16">
        <v>151049</v>
      </c>
      <c r="J76" s="17">
        <f t="shared" si="11"/>
        <v>9.0372741414383153</v>
      </c>
      <c r="K76" s="16">
        <v>16532</v>
      </c>
      <c r="L76" s="16">
        <v>141723</v>
      </c>
      <c r="M76" s="17">
        <f t="shared" si="12"/>
        <v>8.5726469876602955</v>
      </c>
      <c r="N76" s="16">
        <v>16418</v>
      </c>
      <c r="O76" s="16">
        <v>147065</v>
      </c>
      <c r="P76" s="17">
        <f t="shared" si="13"/>
        <v>8.9575465952003892</v>
      </c>
    </row>
    <row r="77" spans="1:16">
      <c r="A77" s="15" t="s">
        <v>76</v>
      </c>
      <c r="B77" s="16">
        <v>7431</v>
      </c>
      <c r="C77" s="16">
        <v>29866</v>
      </c>
      <c r="D77" s="17">
        <f t="shared" si="9"/>
        <v>4.0191091373973897</v>
      </c>
      <c r="E77" s="16">
        <v>7470</v>
      </c>
      <c r="F77" s="16">
        <v>28845</v>
      </c>
      <c r="G77" s="17">
        <f t="shared" si="10"/>
        <v>3.8614457831325302</v>
      </c>
      <c r="H77" s="16">
        <v>7457</v>
      </c>
      <c r="I77" s="16">
        <v>25890</v>
      </c>
      <c r="J77" s="17">
        <f t="shared" si="11"/>
        <v>3.4719055920611508</v>
      </c>
      <c r="K77" s="16">
        <v>7410</v>
      </c>
      <c r="L77" s="16">
        <v>31497</v>
      </c>
      <c r="M77" s="17">
        <f t="shared" si="12"/>
        <v>4.2506072874493928</v>
      </c>
      <c r="N77" s="16">
        <v>7381</v>
      </c>
      <c r="O77" s="16">
        <v>32250</v>
      </c>
      <c r="P77" s="17">
        <f t="shared" si="13"/>
        <v>4.3693266495054868</v>
      </c>
    </row>
    <row r="78" spans="1:16">
      <c r="A78" s="15" t="s">
        <v>77</v>
      </c>
      <c r="B78" s="16">
        <v>9183</v>
      </c>
      <c r="C78" s="16">
        <v>21178</v>
      </c>
      <c r="D78" s="17">
        <f t="shared" si="9"/>
        <v>2.3062180115430686</v>
      </c>
      <c r="E78" s="16">
        <v>9182</v>
      </c>
      <c r="F78" s="16">
        <v>19619</v>
      </c>
      <c r="G78" s="17">
        <f t="shared" si="10"/>
        <v>2.1366804617730342</v>
      </c>
      <c r="H78" s="16">
        <v>9317</v>
      </c>
      <c r="I78" s="16">
        <v>20181</v>
      </c>
      <c r="J78" s="17">
        <f t="shared" si="11"/>
        <v>2.1660405709992485</v>
      </c>
      <c r="K78" s="16">
        <v>9237</v>
      </c>
      <c r="L78" s="16">
        <v>19067</v>
      </c>
      <c r="M78" s="17">
        <f t="shared" si="12"/>
        <v>2.0641983327920319</v>
      </c>
      <c r="N78" s="16">
        <v>9263</v>
      </c>
      <c r="O78" s="16">
        <v>20330</v>
      </c>
      <c r="P78" s="17">
        <f t="shared" si="13"/>
        <v>2.194753319658858</v>
      </c>
    </row>
    <row r="79" spans="1:16">
      <c r="A79" s="15" t="s">
        <v>78</v>
      </c>
      <c r="B79" s="16">
        <v>213504</v>
      </c>
      <c r="C79" s="16">
        <v>579883</v>
      </c>
      <c r="D79" s="17">
        <f t="shared" si="9"/>
        <v>2.7160287395083933</v>
      </c>
      <c r="E79" s="16">
        <v>211172</v>
      </c>
      <c r="F79" s="16">
        <v>683757</v>
      </c>
      <c r="G79" s="17">
        <f t="shared" si="10"/>
        <v>3.2379150644971872</v>
      </c>
      <c r="H79" s="16">
        <v>208834</v>
      </c>
      <c r="I79" s="16">
        <v>785827</v>
      </c>
      <c r="J79" s="17">
        <f t="shared" si="11"/>
        <v>3.7629265349512053</v>
      </c>
      <c r="K79" s="16">
        <v>206238</v>
      </c>
      <c r="L79" s="16">
        <v>816491</v>
      </c>
      <c r="M79" s="17">
        <f t="shared" si="12"/>
        <v>3.9589745827636031</v>
      </c>
      <c r="N79" s="16">
        <v>204326</v>
      </c>
      <c r="O79" s="16">
        <v>1053730</v>
      </c>
      <c r="P79" s="17">
        <f t="shared" si="13"/>
        <v>5.1571018862014624</v>
      </c>
    </row>
    <row r="80" spans="1:16">
      <c r="A80" s="15" t="s">
        <v>79</v>
      </c>
      <c r="B80" s="16">
        <v>99320</v>
      </c>
      <c r="C80" s="16">
        <v>486880</v>
      </c>
      <c r="D80" s="17">
        <f t="shared" si="9"/>
        <v>4.9021345146999593</v>
      </c>
      <c r="E80" s="16">
        <v>98913</v>
      </c>
      <c r="F80" s="16">
        <v>504329</v>
      </c>
      <c r="G80" s="17">
        <f t="shared" si="10"/>
        <v>5.0987130104233014</v>
      </c>
      <c r="H80" s="16">
        <v>98641</v>
      </c>
      <c r="I80" s="16">
        <v>512741</v>
      </c>
      <c r="J80" s="17">
        <f t="shared" si="11"/>
        <v>5.1980515201589599</v>
      </c>
      <c r="K80" s="16">
        <v>97206</v>
      </c>
      <c r="L80" s="16">
        <v>550159</v>
      </c>
      <c r="M80" s="17">
        <f t="shared" si="12"/>
        <v>5.6597226508651728</v>
      </c>
      <c r="N80" s="16">
        <v>97061</v>
      </c>
      <c r="O80" s="16">
        <v>579443</v>
      </c>
      <c r="P80" s="17">
        <f t="shared" si="13"/>
        <v>5.9698849177321476</v>
      </c>
    </row>
    <row r="81" spans="1:16">
      <c r="A81" s="15" t="s">
        <v>80</v>
      </c>
      <c r="B81" s="16">
        <v>93569</v>
      </c>
      <c r="C81" s="16">
        <v>1152444</v>
      </c>
      <c r="D81" s="17">
        <f t="shared" si="9"/>
        <v>12.316515085124347</v>
      </c>
      <c r="E81" s="16">
        <v>92703</v>
      </c>
      <c r="F81" s="16">
        <v>1349997</v>
      </c>
      <c r="G81" s="17">
        <f t="shared" si="10"/>
        <v>14.562603152001554</v>
      </c>
      <c r="H81" s="16">
        <v>93256</v>
      </c>
      <c r="I81" s="16">
        <v>1352031</v>
      </c>
      <c r="J81" s="17">
        <f t="shared" si="11"/>
        <v>14.498059106116497</v>
      </c>
      <c r="K81" s="16">
        <v>92687</v>
      </c>
      <c r="L81" s="16">
        <v>1330625</v>
      </c>
      <c r="M81" s="17">
        <f t="shared" si="12"/>
        <v>14.356112507687163</v>
      </c>
      <c r="N81" s="16">
        <v>92524</v>
      </c>
      <c r="O81" s="16">
        <v>1298834</v>
      </c>
      <c r="P81" s="17">
        <f t="shared" si="13"/>
        <v>14.037806406986295</v>
      </c>
    </row>
    <row r="82" spans="1:16">
      <c r="A82" s="15" t="s">
        <v>81</v>
      </c>
      <c r="B82" s="16">
        <v>41357</v>
      </c>
      <c r="C82" s="16">
        <v>225323</v>
      </c>
      <c r="D82" s="17">
        <f t="shared" si="9"/>
        <v>5.4482433445365963</v>
      </c>
      <c r="E82" s="16">
        <v>41262</v>
      </c>
      <c r="F82" s="16">
        <v>221579</v>
      </c>
      <c r="G82" s="17">
        <f t="shared" si="10"/>
        <v>5.3700499248703411</v>
      </c>
      <c r="H82" s="16">
        <v>40933</v>
      </c>
      <c r="I82" s="16">
        <v>237165</v>
      </c>
      <c r="J82" s="17">
        <f t="shared" si="11"/>
        <v>5.7939804070065719</v>
      </c>
      <c r="K82" s="16">
        <v>41030</v>
      </c>
      <c r="L82" s="16">
        <v>226230</v>
      </c>
      <c r="M82" s="17">
        <f t="shared" si="12"/>
        <v>5.5137704118937361</v>
      </c>
      <c r="N82" s="16">
        <v>40763</v>
      </c>
      <c r="O82" s="16">
        <v>229067</v>
      </c>
      <c r="P82" s="17">
        <f t="shared" si="13"/>
        <v>5.6194833550033119</v>
      </c>
    </row>
    <row r="83" spans="1:16">
      <c r="A83" s="15" t="s">
        <v>82</v>
      </c>
      <c r="B83" s="16">
        <v>28636</v>
      </c>
      <c r="C83" s="16">
        <v>30011</v>
      </c>
      <c r="D83" s="17">
        <f t="shared" si="9"/>
        <v>1.0480164827489873</v>
      </c>
      <c r="E83" s="16">
        <v>28311</v>
      </c>
      <c r="F83" s="16">
        <v>38970</v>
      </c>
      <c r="G83" s="17">
        <f t="shared" si="10"/>
        <v>1.376496768040691</v>
      </c>
      <c r="H83" s="16">
        <v>28890</v>
      </c>
      <c r="I83" s="16">
        <v>38026</v>
      </c>
      <c r="J83" s="17">
        <f t="shared" si="11"/>
        <v>1.3162339910003462</v>
      </c>
      <c r="K83" s="16">
        <v>29014</v>
      </c>
      <c r="L83" s="16">
        <v>51506</v>
      </c>
      <c r="M83" s="17">
        <f t="shared" si="12"/>
        <v>1.775211966636796</v>
      </c>
      <c r="N83" s="16">
        <v>28881</v>
      </c>
      <c r="O83" s="16">
        <v>50070</v>
      </c>
      <c r="P83" s="17">
        <f t="shared" si="13"/>
        <v>1.7336657317959905</v>
      </c>
    </row>
    <row r="84" spans="1:16">
      <c r="A84" s="15" t="s">
        <v>83</v>
      </c>
      <c r="B84" s="16">
        <v>25330</v>
      </c>
      <c r="C84" s="16">
        <v>214888</v>
      </c>
      <c r="D84" s="17">
        <f t="shared" si="9"/>
        <v>8.4835373075404661</v>
      </c>
      <c r="E84" s="16">
        <v>25274</v>
      </c>
      <c r="F84" s="16">
        <v>222425</v>
      </c>
      <c r="G84" s="17">
        <f t="shared" si="10"/>
        <v>8.8005460156682762</v>
      </c>
      <c r="H84" s="16">
        <v>25267</v>
      </c>
      <c r="I84" s="16">
        <v>240516</v>
      </c>
      <c r="J84" s="17">
        <f t="shared" si="11"/>
        <v>9.518977322198916</v>
      </c>
      <c r="K84" s="16">
        <v>24970</v>
      </c>
      <c r="L84" s="16">
        <v>252237</v>
      </c>
      <c r="M84" s="17">
        <f t="shared" si="12"/>
        <v>10.101601922306768</v>
      </c>
      <c r="N84" s="16">
        <v>24797</v>
      </c>
      <c r="O84" s="16">
        <v>277705</v>
      </c>
      <c r="P84" s="17">
        <f t="shared" si="13"/>
        <v>11.19913699237811</v>
      </c>
    </row>
    <row r="85" spans="1:16">
      <c r="A85" s="15" t="s">
        <v>84</v>
      </c>
      <c r="B85" s="16">
        <v>38814</v>
      </c>
      <c r="C85" s="16">
        <v>378974</v>
      </c>
      <c r="D85" s="17">
        <f t="shared" si="9"/>
        <v>9.763848096047818</v>
      </c>
      <c r="E85" s="16">
        <v>38387</v>
      </c>
      <c r="F85" s="16">
        <v>379983</v>
      </c>
      <c r="G85" s="17">
        <f t="shared" si="10"/>
        <v>9.8987417615338522</v>
      </c>
      <c r="H85" s="16">
        <v>38077</v>
      </c>
      <c r="I85" s="16">
        <v>373676</v>
      </c>
      <c r="J85" s="17">
        <f t="shared" si="11"/>
        <v>9.813693305670089</v>
      </c>
      <c r="K85" s="16">
        <v>37688</v>
      </c>
      <c r="L85" s="16">
        <v>336097</v>
      </c>
      <c r="M85" s="17">
        <f t="shared" si="12"/>
        <v>8.9178783697728718</v>
      </c>
      <c r="N85" s="16">
        <v>37729</v>
      </c>
      <c r="O85" s="16">
        <v>357342</v>
      </c>
      <c r="P85" s="17">
        <f t="shared" si="13"/>
        <v>9.471282037689841</v>
      </c>
    </row>
    <row r="86" spans="1:16">
      <c r="A86" s="15" t="s">
        <v>85</v>
      </c>
      <c r="B86" s="16">
        <v>42916</v>
      </c>
      <c r="C86" s="16">
        <v>205736</v>
      </c>
      <c r="D86" s="17">
        <f t="shared" si="9"/>
        <v>4.7939230123963092</v>
      </c>
      <c r="E86" s="16">
        <v>42889</v>
      </c>
      <c r="F86" s="16">
        <v>212499</v>
      </c>
      <c r="G86" s="17">
        <f t="shared" si="10"/>
        <v>4.9546270605516565</v>
      </c>
      <c r="H86" s="16">
        <v>42812</v>
      </c>
      <c r="I86" s="16">
        <v>239650</v>
      </c>
      <c r="J86" s="17">
        <f t="shared" si="11"/>
        <v>5.5977296085209751</v>
      </c>
      <c r="K86" s="16">
        <v>42114</v>
      </c>
      <c r="L86" s="16">
        <v>232757</v>
      </c>
      <c r="M86" s="17">
        <f t="shared" si="12"/>
        <v>5.5268319323740327</v>
      </c>
      <c r="N86" s="16">
        <v>42172</v>
      </c>
      <c r="O86" s="16">
        <v>246972</v>
      </c>
      <c r="P86" s="17">
        <f t="shared" si="13"/>
        <v>5.8563027601252013</v>
      </c>
    </row>
    <row r="87" spans="1:16">
      <c r="A87" s="15" t="s">
        <v>86</v>
      </c>
      <c r="B87" s="16">
        <v>38819</v>
      </c>
      <c r="C87" s="16">
        <v>205107</v>
      </c>
      <c r="D87" s="17">
        <f t="shared" si="9"/>
        <v>5.2836755197197247</v>
      </c>
      <c r="E87" s="16">
        <v>38752</v>
      </c>
      <c r="F87" s="16">
        <v>217218</v>
      </c>
      <c r="G87" s="17">
        <f t="shared" si="10"/>
        <v>5.6053364987613543</v>
      </c>
      <c r="H87" s="16">
        <v>38879</v>
      </c>
      <c r="I87" s="16">
        <v>234462</v>
      </c>
      <c r="J87" s="17">
        <f t="shared" si="11"/>
        <v>6.0305563414696879</v>
      </c>
      <c r="K87" s="16">
        <v>38852</v>
      </c>
      <c r="L87" s="16">
        <v>248121</v>
      </c>
      <c r="M87" s="17">
        <f t="shared" si="12"/>
        <v>6.3863121589622152</v>
      </c>
      <c r="N87" s="16">
        <v>38999</v>
      </c>
      <c r="O87" s="16">
        <v>238261</v>
      </c>
      <c r="P87" s="17">
        <f t="shared" si="13"/>
        <v>6.1094130618733811</v>
      </c>
    </row>
    <row r="88" spans="1:16">
      <c r="A88" s="22" t="s">
        <v>102</v>
      </c>
      <c r="B88" s="24"/>
      <c r="C88" s="24"/>
      <c r="D88" s="19"/>
      <c r="E88" s="25"/>
      <c r="F88" s="25"/>
      <c r="G88" s="19"/>
      <c r="H88" s="16">
        <v>45092</v>
      </c>
      <c r="I88" s="16">
        <v>143981</v>
      </c>
      <c r="J88" s="17">
        <f t="shared" si="11"/>
        <v>3.1930497649250422</v>
      </c>
      <c r="K88" s="16">
        <v>45903</v>
      </c>
      <c r="L88" s="16">
        <v>171927</v>
      </c>
      <c r="M88" s="17">
        <f t="shared" si="12"/>
        <v>3.745441474413437</v>
      </c>
      <c r="N88" s="16">
        <v>45632</v>
      </c>
      <c r="O88" s="16">
        <v>178743</v>
      </c>
      <c r="P88" s="17">
        <f t="shared" si="13"/>
        <v>3.9170538218793829</v>
      </c>
    </row>
    <row r="89" spans="1:16">
      <c r="A89" s="15" t="s">
        <v>87</v>
      </c>
      <c r="B89" s="16">
        <v>24647</v>
      </c>
      <c r="C89" s="16">
        <v>401074</v>
      </c>
      <c r="D89" s="17">
        <f t="shared" si="9"/>
        <v>16.272730961171746</v>
      </c>
      <c r="E89" s="16">
        <v>24577</v>
      </c>
      <c r="F89" s="16">
        <v>388795</v>
      </c>
      <c r="G89" s="17">
        <f t="shared" si="10"/>
        <v>15.819465353786061</v>
      </c>
      <c r="H89" s="16">
        <v>24512</v>
      </c>
      <c r="I89" s="16">
        <v>379306</v>
      </c>
      <c r="J89" s="17">
        <f t="shared" si="11"/>
        <v>15.474298302872063</v>
      </c>
      <c r="K89" s="16">
        <v>24222</v>
      </c>
      <c r="L89" s="16">
        <v>393416</v>
      </c>
      <c r="M89" s="17">
        <f t="shared" si="12"/>
        <v>16.242093964164809</v>
      </c>
      <c r="N89" s="16">
        <v>23737</v>
      </c>
      <c r="O89" s="16">
        <v>389551</v>
      </c>
      <c r="P89" s="17">
        <f t="shared" si="13"/>
        <v>16.411130302902642</v>
      </c>
    </row>
    <row r="90" spans="1:16">
      <c r="A90" s="15" t="s">
        <v>88</v>
      </c>
      <c r="B90" s="16">
        <v>89586</v>
      </c>
      <c r="C90" s="16">
        <v>277858</v>
      </c>
      <c r="D90" s="17">
        <f t="shared" si="9"/>
        <v>3.1015783716205658</v>
      </c>
      <c r="E90" s="16">
        <v>87831</v>
      </c>
      <c r="F90" s="16">
        <v>304385</v>
      </c>
      <c r="G90" s="17">
        <f t="shared" si="10"/>
        <v>3.4655759356036024</v>
      </c>
      <c r="H90" s="16">
        <v>86463</v>
      </c>
      <c r="I90" s="16">
        <v>315084</v>
      </c>
      <c r="J90" s="17">
        <f t="shared" si="11"/>
        <v>3.6441483640401096</v>
      </c>
      <c r="K90" s="16">
        <v>85692</v>
      </c>
      <c r="L90" s="16">
        <v>327446</v>
      </c>
      <c r="M90" s="17">
        <f t="shared" si="12"/>
        <v>3.8211968445129068</v>
      </c>
      <c r="N90" s="16">
        <v>85166</v>
      </c>
      <c r="O90" s="16">
        <v>315437</v>
      </c>
      <c r="P90" s="17">
        <f t="shared" si="13"/>
        <v>3.7037902449334243</v>
      </c>
    </row>
    <row r="91" spans="1:16">
      <c r="A91" s="15" t="s">
        <v>89</v>
      </c>
      <c r="B91" s="16">
        <v>44654</v>
      </c>
      <c r="C91" s="16">
        <v>123644</v>
      </c>
      <c r="D91" s="17">
        <f t="shared" si="9"/>
        <v>2.7689344739553006</v>
      </c>
      <c r="E91" s="16">
        <v>44665</v>
      </c>
      <c r="F91" s="16">
        <v>131915</v>
      </c>
      <c r="G91" s="17">
        <f t="shared" si="10"/>
        <v>2.9534310981753049</v>
      </c>
      <c r="H91" s="16">
        <v>44695</v>
      </c>
      <c r="I91" s="16">
        <v>135233</v>
      </c>
      <c r="J91" s="17">
        <f t="shared" si="11"/>
        <v>3.025685199686766</v>
      </c>
      <c r="K91" s="16">
        <v>45276</v>
      </c>
      <c r="L91" s="16">
        <v>132120</v>
      </c>
      <c r="M91" s="17">
        <f t="shared" si="12"/>
        <v>2.918102305857408</v>
      </c>
      <c r="N91" s="16">
        <v>45079</v>
      </c>
      <c r="O91" s="16">
        <v>136792</v>
      </c>
      <c r="P91" s="17">
        <f t="shared" si="13"/>
        <v>3.0344949976707558</v>
      </c>
    </row>
    <row r="92" spans="1:16">
      <c r="A92" s="15" t="s">
        <v>90</v>
      </c>
      <c r="B92" s="16">
        <v>451672</v>
      </c>
      <c r="C92" s="16">
        <v>2578053</v>
      </c>
      <c r="D92" s="17">
        <f t="shared" si="9"/>
        <v>5.7077990222993673</v>
      </c>
      <c r="E92" s="16">
        <v>449628</v>
      </c>
      <c r="F92" s="16">
        <v>2777954</v>
      </c>
      <c r="G92" s="17">
        <f t="shared" si="10"/>
        <v>6.1783385376355566</v>
      </c>
      <c r="H92" s="16">
        <v>447489</v>
      </c>
      <c r="I92" s="16">
        <v>3076575</v>
      </c>
      <c r="J92" s="17">
        <f t="shared" si="11"/>
        <v>6.8751969322150934</v>
      </c>
      <c r="K92" s="16">
        <v>441246</v>
      </c>
      <c r="L92" s="16">
        <v>3269563</v>
      </c>
      <c r="M92" s="17">
        <f t="shared" si="12"/>
        <v>7.4098416756185888</v>
      </c>
      <c r="N92" s="16">
        <v>438207</v>
      </c>
      <c r="O92" s="16">
        <v>3573663</v>
      </c>
      <c r="P92" s="17">
        <f t="shared" si="13"/>
        <v>8.1551937782828663</v>
      </c>
    </row>
    <row r="93" spans="1:16">
      <c r="A93" s="15" t="s">
        <v>91</v>
      </c>
      <c r="B93" s="16">
        <v>54943</v>
      </c>
      <c r="C93" s="16">
        <v>389376</v>
      </c>
      <c r="D93" s="17">
        <f t="shared" si="9"/>
        <v>7.0869082503685634</v>
      </c>
      <c r="E93" s="16">
        <v>55207</v>
      </c>
      <c r="F93" s="16">
        <v>387430</v>
      </c>
      <c r="G93" s="17">
        <f t="shared" si="10"/>
        <v>7.0177694857536181</v>
      </c>
      <c r="H93" s="16">
        <v>55479</v>
      </c>
      <c r="I93" s="16">
        <v>360219</v>
      </c>
      <c r="J93" s="17">
        <f t="shared" si="11"/>
        <v>6.4928892013194179</v>
      </c>
      <c r="K93" s="16">
        <v>55179</v>
      </c>
      <c r="L93" s="16">
        <v>350424</v>
      </c>
      <c r="M93" s="17">
        <f t="shared" si="12"/>
        <v>6.3506768879465012</v>
      </c>
      <c r="N93" s="16">
        <v>54960</v>
      </c>
      <c r="O93" s="16">
        <v>342198</v>
      </c>
      <c r="P93" s="17">
        <f t="shared" si="13"/>
        <v>6.2263100436681222</v>
      </c>
    </row>
    <row r="94" spans="1:16">
      <c r="A94" s="15" t="s">
        <v>92</v>
      </c>
      <c r="B94" s="16">
        <v>21661</v>
      </c>
      <c r="C94" s="16">
        <v>311735</v>
      </c>
      <c r="D94" s="17">
        <f t="shared" si="9"/>
        <v>14.391533170213748</v>
      </c>
      <c r="E94" s="16">
        <v>21015</v>
      </c>
      <c r="F94" s="16">
        <v>309672</v>
      </c>
      <c r="G94" s="17">
        <f t="shared" si="10"/>
        <v>14.735760171306209</v>
      </c>
      <c r="H94" s="16">
        <v>21378</v>
      </c>
      <c r="I94" s="16">
        <v>307630</v>
      </c>
      <c r="J94" s="17">
        <f t="shared" si="11"/>
        <v>14.390027130695108</v>
      </c>
      <c r="K94" s="16">
        <v>21099</v>
      </c>
      <c r="L94" s="16">
        <v>317896</v>
      </c>
      <c r="M94" s="17">
        <f t="shared" si="12"/>
        <v>15.0668752073558</v>
      </c>
      <c r="N94" s="16">
        <v>21039</v>
      </c>
      <c r="O94" s="16">
        <v>309659</v>
      </c>
      <c r="P94" s="17">
        <f t="shared" si="13"/>
        <v>14.71833262037169</v>
      </c>
    </row>
    <row r="95" spans="1:16">
      <c r="A95" s="15" t="s">
        <v>93</v>
      </c>
      <c r="B95" s="16">
        <v>86204</v>
      </c>
      <c r="C95" s="16">
        <v>1171824</v>
      </c>
      <c r="D95" s="17">
        <f t="shared" si="9"/>
        <v>13.593615145468888</v>
      </c>
      <c r="E95" s="16">
        <v>85124</v>
      </c>
      <c r="F95" s="16">
        <v>1120917</v>
      </c>
      <c r="G95" s="17">
        <f t="shared" si="10"/>
        <v>13.16804896386448</v>
      </c>
      <c r="H95" s="16">
        <v>83959</v>
      </c>
      <c r="I95" s="16">
        <v>1132471</v>
      </c>
      <c r="J95" s="17">
        <f t="shared" si="11"/>
        <v>13.4883812336974</v>
      </c>
      <c r="K95" s="16">
        <v>83130</v>
      </c>
      <c r="L95" s="16">
        <v>1168842</v>
      </c>
      <c r="M95" s="17">
        <f t="shared" si="12"/>
        <v>14.060411403825334</v>
      </c>
      <c r="N95" s="16">
        <v>81670</v>
      </c>
      <c r="O95" s="16">
        <v>1193833</v>
      </c>
      <c r="P95" s="17">
        <f t="shared" si="13"/>
        <v>14.61776662177054</v>
      </c>
    </row>
    <row r="96" spans="1:16">
      <c r="A96" s="15" t="s">
        <v>94</v>
      </c>
      <c r="B96" s="16">
        <v>45724</v>
      </c>
      <c r="C96" s="16">
        <v>136571</v>
      </c>
      <c r="D96" s="17">
        <f t="shared" si="9"/>
        <v>2.9868559181174001</v>
      </c>
      <c r="E96" s="16">
        <v>44802</v>
      </c>
      <c r="F96" s="16">
        <v>147290</v>
      </c>
      <c r="G96" s="17">
        <f t="shared" si="10"/>
        <v>3.2875764474800233</v>
      </c>
      <c r="H96" s="16">
        <v>44945</v>
      </c>
      <c r="I96" s="16">
        <v>164499</v>
      </c>
      <c r="J96" s="17">
        <f t="shared" si="11"/>
        <v>3.6600066748247859</v>
      </c>
      <c r="K96" s="16">
        <v>44861</v>
      </c>
      <c r="L96" s="16">
        <v>146519</v>
      </c>
      <c r="M96" s="17">
        <f t="shared" si="12"/>
        <v>3.266066293662647</v>
      </c>
      <c r="N96" s="16">
        <v>44767</v>
      </c>
      <c r="O96" s="16">
        <v>150489</v>
      </c>
      <c r="P96" s="17">
        <f t="shared" si="13"/>
        <v>3.3616056470167757</v>
      </c>
    </row>
    <row r="97" spans="1:16">
      <c r="A97" s="15" t="s">
        <v>95</v>
      </c>
      <c r="B97" s="16">
        <v>67396</v>
      </c>
      <c r="C97" s="16">
        <v>468614</v>
      </c>
      <c r="D97" s="17">
        <f t="shared" si="9"/>
        <v>6.9531426197400439</v>
      </c>
      <c r="E97" s="16">
        <v>66955</v>
      </c>
      <c r="F97" s="16">
        <v>486096</v>
      </c>
      <c r="G97" s="17">
        <f t="shared" si="10"/>
        <v>7.2600403255918158</v>
      </c>
      <c r="H97" s="16">
        <v>66428</v>
      </c>
      <c r="I97" s="16">
        <v>534923</v>
      </c>
      <c r="J97" s="17">
        <f t="shared" si="11"/>
        <v>8.0526735713855597</v>
      </c>
      <c r="K97" s="16">
        <v>65973</v>
      </c>
      <c r="L97" s="16">
        <v>545712</v>
      </c>
      <c r="M97" s="17">
        <f t="shared" si="12"/>
        <v>8.2717475330817152</v>
      </c>
      <c r="N97" s="16">
        <v>65695</v>
      </c>
      <c r="O97" s="16">
        <v>537097</v>
      </c>
      <c r="P97" s="17">
        <f t="shared" si="13"/>
        <v>8.1756145825405291</v>
      </c>
    </row>
    <row r="98" spans="1:1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>
      <c r="A99" s="15" t="s">
        <v>96</v>
      </c>
      <c r="B99" s="16">
        <f>SUM(B5:B98)</f>
        <v>8317328</v>
      </c>
      <c r="C99" s="16">
        <f>SUM(C5:C98)</f>
        <v>59305217</v>
      </c>
      <c r="D99" s="17">
        <f>AVERAGE(D5:D97)</f>
        <v>6.1508824465870129</v>
      </c>
      <c r="E99" s="16">
        <f>SUM(E5:E98)</f>
        <v>8251562</v>
      </c>
      <c r="F99" s="16">
        <f>SUM(F5:F98)</f>
        <v>62108130</v>
      </c>
      <c r="G99" s="17">
        <f>AVERAGE(G5:G97)</f>
        <v>6.4462922921480228</v>
      </c>
      <c r="H99" s="16">
        <f>SUM(H5:H98)</f>
        <v>8164556</v>
      </c>
      <c r="I99" s="16">
        <f>SUM(I5:I98)</f>
        <v>71850513</v>
      </c>
      <c r="J99" s="17">
        <f>AVERAGE(J5:J97)</f>
        <v>7.0899501623763337</v>
      </c>
      <c r="K99" s="16">
        <f>SUM(K5:K98)</f>
        <v>8114733</v>
      </c>
      <c r="L99" s="16">
        <f>SUM(L5:L98)</f>
        <v>74613394</v>
      </c>
      <c r="M99" s="17">
        <f>AVERAGE(M5:M97)</f>
        <v>7.1476413285895255</v>
      </c>
      <c r="N99" s="16">
        <f>SUM(N5:N98)</f>
        <v>8046021</v>
      </c>
      <c r="O99" s="16">
        <f>SUM(O5:O98)</f>
        <v>75802706</v>
      </c>
      <c r="P99" s="17">
        <f>AVERAGE(P5:P97)</f>
        <v>7.3271749109482682</v>
      </c>
    </row>
    <row r="100" spans="1:16">
      <c r="A100" s="15" t="s">
        <v>97</v>
      </c>
      <c r="B100" s="15"/>
      <c r="C100" s="15"/>
      <c r="D100" s="17">
        <f>MEDIAN(D5:D97)</f>
        <v>4.5593481086069847</v>
      </c>
      <c r="E100" s="15"/>
      <c r="F100" s="15"/>
      <c r="G100" s="17">
        <f>MEDIAN(G5:G97)</f>
        <v>4.8746007483209404</v>
      </c>
      <c r="H100" s="15"/>
      <c r="I100" s="15"/>
      <c r="J100" s="17">
        <f>MEDIAN(J5:J97)</f>
        <v>5.1980515201589599</v>
      </c>
      <c r="K100" s="15"/>
      <c r="L100" s="15"/>
      <c r="M100" s="17">
        <f>MEDIAN(M5:M97)</f>
        <v>5.5137704118937361</v>
      </c>
      <c r="N100" s="15"/>
      <c r="O100" s="15"/>
      <c r="P100" s="17">
        <f>MEDIAN(P5:P97)</f>
        <v>5.7577789469820253</v>
      </c>
    </row>
    <row r="101" spans="1:16">
      <c r="A101" s="15"/>
      <c r="B101" s="15"/>
      <c r="C101" s="15"/>
      <c r="D101" s="15">
        <v>2017</v>
      </c>
      <c r="E101" s="15"/>
      <c r="F101" s="15"/>
      <c r="G101" s="15">
        <v>2016</v>
      </c>
      <c r="H101" s="15"/>
      <c r="I101" s="15"/>
      <c r="J101" s="15">
        <v>2015</v>
      </c>
      <c r="K101" s="15"/>
      <c r="L101" s="26"/>
      <c r="M101" s="26">
        <v>2014</v>
      </c>
      <c r="N101" s="26"/>
      <c r="O101" s="15"/>
      <c r="P101" s="15">
        <v>2013</v>
      </c>
    </row>
    <row r="102" spans="1:16">
      <c r="L102" s="27"/>
      <c r="M102" s="27"/>
      <c r="N102" s="27"/>
    </row>
    <row r="103" spans="1:16">
      <c r="L103" s="27"/>
      <c r="M103" s="28"/>
      <c r="N103" s="27"/>
      <c r="P103" s="20"/>
    </row>
    <row r="104" spans="1:16">
      <c r="L104" s="27"/>
      <c r="M104" s="27"/>
      <c r="N104" s="27"/>
    </row>
  </sheetData>
  <mergeCells count="3">
    <mergeCell ref="H1:J1"/>
    <mergeCell ref="E1:G1"/>
    <mergeCell ref="B1:D1"/>
  </mergeCells>
  <phoneticPr fontId="3" type="noConversion"/>
  <printOptions gridLines="1"/>
  <pageMargins left="0" right="0" top="1" bottom="0.98" header="0.5" footer="0.5"/>
  <pageSetup orientation="portrait"/>
  <headerFooter alignWithMargins="0">
    <oddFooter>&amp;C&amp;K0000002017 Statistical Data for Virginia Public Libraries: Circulation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Circulation, 2013-2017</vt:lpstr>
      <vt:lpstr>Circulation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Rose Schooff</cp:lastModifiedBy>
  <cp:lastPrinted>2018-07-18T18:00:05Z</cp:lastPrinted>
  <dcterms:created xsi:type="dcterms:W3CDTF">2015-07-20T14:47:38Z</dcterms:created>
  <dcterms:modified xsi:type="dcterms:W3CDTF">2018-07-19T15:04:02Z</dcterms:modified>
</cp:coreProperties>
</file>