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-460" windowWidth="32000" windowHeight="18000"/>
  </bookViews>
  <sheets>
    <sheet name="Turnover Rate, 2013 - 2017" sheetId="1" r:id="rId1"/>
    <sheet name="Turnover Rate Chart" sheetId="2" r:id="rId2"/>
  </sheets>
  <externalReferences>
    <externalReference r:id="rId3"/>
  </externalReferences>
  <definedNames>
    <definedName name="_xlnm.Print_Titles" localSheetId="0">'Turnover Rate, 2013 - 2017'!$A:$A,'Turnover Rate, 2013 - 2017'!$1:$4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9" i="1"/>
  <c r="D90" i="1"/>
  <c r="D91" i="1"/>
  <c r="D92" i="1"/>
  <c r="D93" i="1"/>
  <c r="D94" i="1"/>
  <c r="D95" i="1"/>
  <c r="D96" i="1"/>
  <c r="D97" i="1"/>
  <c r="D100" i="1"/>
  <c r="D99" i="1"/>
  <c r="B99" i="1"/>
  <c r="C99" i="1"/>
  <c r="P6" i="1"/>
  <c r="M6" i="1"/>
  <c r="J6" i="1"/>
  <c r="G6" i="1"/>
  <c r="E99" i="1"/>
  <c r="F99" i="1"/>
  <c r="G97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100" i="1"/>
  <c r="G99" i="1"/>
  <c r="H99" i="1"/>
  <c r="I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7" i="1"/>
  <c r="J56" i="1"/>
  <c r="J55" i="1"/>
  <c r="J54" i="1"/>
  <c r="J53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J100" i="1"/>
  <c r="J99" i="1"/>
  <c r="O99" i="1"/>
  <c r="N99" i="1"/>
  <c r="P97" i="1"/>
  <c r="M97" i="1"/>
  <c r="P96" i="1"/>
  <c r="M96" i="1"/>
  <c r="P95" i="1"/>
  <c r="M95" i="1"/>
  <c r="P94" i="1"/>
  <c r="M94" i="1"/>
  <c r="P93" i="1"/>
  <c r="M93" i="1"/>
  <c r="P92" i="1"/>
  <c r="M92" i="1"/>
  <c r="P91" i="1"/>
  <c r="M91" i="1"/>
  <c r="P90" i="1"/>
  <c r="M90" i="1"/>
  <c r="P89" i="1"/>
  <c r="M89" i="1"/>
  <c r="P88" i="1"/>
  <c r="M88" i="1"/>
  <c r="P87" i="1"/>
  <c r="M87" i="1"/>
  <c r="P86" i="1"/>
  <c r="M86" i="1"/>
  <c r="P85" i="1"/>
  <c r="M85" i="1"/>
  <c r="P84" i="1"/>
  <c r="M84" i="1"/>
  <c r="P83" i="1"/>
  <c r="M83" i="1"/>
  <c r="P82" i="1"/>
  <c r="M82" i="1"/>
  <c r="P81" i="1"/>
  <c r="M81" i="1"/>
  <c r="P80" i="1"/>
  <c r="M80" i="1"/>
  <c r="P79" i="1"/>
  <c r="M79" i="1"/>
  <c r="P78" i="1"/>
  <c r="M78" i="1"/>
  <c r="P77" i="1"/>
  <c r="M77" i="1"/>
  <c r="P76" i="1"/>
  <c r="M76" i="1"/>
  <c r="P75" i="1"/>
  <c r="M75" i="1"/>
  <c r="P74" i="1"/>
  <c r="M74" i="1"/>
  <c r="P73" i="1"/>
  <c r="M73" i="1"/>
  <c r="P72" i="1"/>
  <c r="M72" i="1"/>
  <c r="P71" i="1"/>
  <c r="M71" i="1"/>
  <c r="P70" i="1"/>
  <c r="M70" i="1"/>
  <c r="P69" i="1"/>
  <c r="M69" i="1"/>
  <c r="P68" i="1"/>
  <c r="M68" i="1"/>
  <c r="P67" i="1"/>
  <c r="M67" i="1"/>
  <c r="P66" i="1"/>
  <c r="M66" i="1"/>
  <c r="P65" i="1"/>
  <c r="M65" i="1"/>
  <c r="P64" i="1"/>
  <c r="M64" i="1"/>
  <c r="P63" i="1"/>
  <c r="M63" i="1"/>
  <c r="P62" i="1"/>
  <c r="M62" i="1"/>
  <c r="P61" i="1"/>
  <c r="M61" i="1"/>
  <c r="P60" i="1"/>
  <c r="M60" i="1"/>
  <c r="P59" i="1"/>
  <c r="M59" i="1"/>
  <c r="P57" i="1"/>
  <c r="M57" i="1"/>
  <c r="P56" i="1"/>
  <c r="M56" i="1"/>
  <c r="P55" i="1"/>
  <c r="M55" i="1"/>
  <c r="P54" i="1"/>
  <c r="M54" i="1"/>
  <c r="P53" i="1"/>
  <c r="M53" i="1"/>
  <c r="P51" i="1"/>
  <c r="M51" i="1"/>
  <c r="P50" i="1"/>
  <c r="M50" i="1"/>
  <c r="P49" i="1"/>
  <c r="M49" i="1"/>
  <c r="P48" i="1"/>
  <c r="M48" i="1"/>
  <c r="P47" i="1"/>
  <c r="M47" i="1"/>
  <c r="P46" i="1"/>
  <c r="M46" i="1"/>
  <c r="P45" i="1"/>
  <c r="M45" i="1"/>
  <c r="P44" i="1"/>
  <c r="M44" i="1"/>
  <c r="P43" i="1"/>
  <c r="M43" i="1"/>
  <c r="P42" i="1"/>
  <c r="M42" i="1"/>
  <c r="P41" i="1"/>
  <c r="M41" i="1"/>
  <c r="P40" i="1"/>
  <c r="M40" i="1"/>
  <c r="P39" i="1"/>
  <c r="M39" i="1"/>
  <c r="P38" i="1"/>
  <c r="M38" i="1"/>
  <c r="P37" i="1"/>
  <c r="M37" i="1"/>
  <c r="P36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P27" i="1"/>
  <c r="M27" i="1"/>
  <c r="P26" i="1"/>
  <c r="M26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P5" i="1"/>
  <c r="M5" i="1"/>
  <c r="M99" i="1"/>
  <c r="P100" i="1"/>
  <c r="P99" i="1"/>
  <c r="M100" i="1"/>
</calcChain>
</file>

<file path=xl/sharedStrings.xml><?xml version="1.0" encoding="utf-8"?>
<sst xmlns="http://schemas.openxmlformats.org/spreadsheetml/2006/main" count="131" uniqueCount="107">
  <si>
    <t>FY2014 Data</t>
  </si>
  <si>
    <t>FY2013 Data</t>
  </si>
  <si>
    <t>Library Name</t>
  </si>
  <si>
    <t>Total</t>
  </si>
  <si>
    <t>Grand Total</t>
  </si>
  <si>
    <t>Turnover</t>
  </si>
  <si>
    <t>Circulation</t>
  </si>
  <si>
    <t>Materials</t>
  </si>
  <si>
    <t>Rate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</si>
  <si>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</si>
  <si>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</si>
  <si>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</si>
  <si>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</si>
  <si>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</si>
  <si>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</si>
  <si>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</si>
  <si>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</si>
  <si>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</si>
  <si>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</si>
  <si>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</si>
  <si>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</si>
  <si>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</si>
  <si>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</si>
  <si>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</si>
  <si>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</si>
  <si>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</si>
  <si>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</si>
  <si>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</si>
  <si>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</si>
  <si>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</si>
  <si>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</si>
  <si>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</si>
  <si>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</si>
  <si>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</si>
  <si>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</si>
  <si>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</si>
  <si>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</si>
  <si>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</si>
  <si>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</si>
  <si>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</si>
  <si>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</si>
  <si>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</si>
  <si>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</si>
  <si>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</si>
  <si>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</si>
  <si>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</si>
  <si>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</si>
  <si>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</si>
  <si>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</si>
  <si>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</si>
  <si>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</si>
  <si>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</si>
  <si>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</si>
  <si>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</si>
  <si>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</si>
  <si>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</si>
  <si>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</si>
  <si>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</si>
  <si>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</si>
  <si>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</si>
  <si>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</si>
  <si>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</si>
  <si>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</si>
  <si>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</si>
  <si>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</si>
  <si>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</si>
  <si>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</si>
  <si>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</si>
  <si>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</si>
  <si>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</si>
  <si>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</si>
  <si>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</si>
  <si>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</si>
  <si>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</si>
  <si>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</si>
  <si>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</si>
  <si>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</si>
  <si>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</si>
  <si>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</si>
  <si>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</si>
  <si>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</si>
  <si>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</si>
  <si>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</si>
  <si>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</si>
  <si>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</si>
  <si>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</si>
  <si>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</si>
  <si>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</si>
  <si>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Smyth-Bland Regional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</si>
  <si>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</si>
  <si>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</si>
  <si>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</si>
  <si>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</si>
  <si>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</si>
  <si>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</si>
  <si>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</si>
  <si>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</si>
  <si>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</si>
  <si>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</si>
  <si>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</si>
  <si>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FY2015 Data</t>
  </si>
  <si>
    <t>FY2016 Data</t>
  </si>
  <si>
    <t>Southside Regional (System dissolved)</t>
  </si>
  <si>
    <t>Mecklenburg County Public Library (formerly Southside Regional)</t>
  </si>
  <si>
    <t>Lunenburg County Public Library System, Inc (formerly Southside Regional)</t>
  </si>
  <si>
    <t>Charles P. Jones (now Alleghany Highlands Regional Library)</t>
  </si>
  <si>
    <t>FY2017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</si>
</sst>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3" borderId="11" xfId="0" applyNumberFormat="1" applyFill="1" applyBorder="1"/>
    <xf numFmtId="3" fontId="1" fillId="0" borderId="11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3" fontId="0" fillId="0" borderId="0" xfId="0" applyNumberFormat="1"/>
    <xf numFmtId="1" fontId="2" fillId="0" borderId="11" xfId="0" applyNumberFormat="1" applyFont="1" applyBorder="1"/>
    <xf numFmtId="3" fontId="1" fillId="0" borderId="0" xfId="0" applyNumberFormat="1" applyFont="1"/>
    <xf numFmtId="0" fontId="2" fillId="0" borderId="11" xfId="0" applyNumberFormat="1" applyFont="1" applyBorder="1"/>
    <xf numFmtId="0" fontId="2" fillId="0" borderId="1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0" fillId="3" borderId="11" xfId="0" applyNumberFormat="1" applyFill="1" applyBorder="1"/>
    <xf numFmtId="0" fontId="2" fillId="3" borderId="11" xfId="0" applyFont="1" applyFill="1" applyBorder="1"/>
    <xf numFmtId="0" fontId="0" fillId="3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2013- 2017 Statistical Data for Virginia Public Libraries</a:t>
            </a:r>
          </a:p>
          <a:p>
            <a:pPr>
              <a:defRPr/>
            </a:pPr>
            <a:r>
              <a:rPr lang="en-US"/>
              <a:t>Turnover Rate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('Turnover Rate, 2013 - 2017'!$D$101,'Turnover Rate, 2013 - 2017'!$G$101,'Turnover Rate, 2013 - 2017'!$J$101,'Turnover Rate, 2013 - 2017'!$M$101,'Turnover Rate, 2013 - 2017'!$P$101)</c:f>
              <c:numCache>
                <c:formatCode>General</c:formatCode>
                <c:ptCount val="5"/>
                <c:pt idx="0" formatCode="0">
                  <c:v>2017.0</c:v>
                </c:pt>
                <c:pt idx="1">
                  <c:v>2016.0</c:v>
                </c:pt>
                <c:pt idx="2">
                  <c:v>2015.0</c:v>
                </c:pt>
                <c:pt idx="3" formatCode="0">
                  <c:v>2014.0</c:v>
                </c:pt>
                <c:pt idx="4" formatCode="0">
                  <c:v>2013.0</c:v>
                </c:pt>
              </c:numCache>
            </c:numRef>
          </c:cat>
          <c:val>
            <c:numRef>
              <c:f>('Turnover Rate, 2013 - 2017'!$D$99,'Turnover Rate, 2013 - 2017'!$G$99,'Turnover Rate, 2013 - 2017'!$J$99,'Turnover Rate, 2013 - 2017'!$M$99,'Turnover Rate, 2013 - 2017'!$P$99)</c:f>
              <c:numCache>
                <c:formatCode>#,##0.00</c:formatCode>
                <c:ptCount val="5"/>
                <c:pt idx="0">
                  <c:v>1.302258691755036</c:v>
                </c:pt>
                <c:pt idx="1">
                  <c:v>1.479041490658376</c:v>
                </c:pt>
                <c:pt idx="2">
                  <c:v>1.778008998051536</c:v>
                </c:pt>
                <c:pt idx="3">
                  <c:v>1.999021276831777</c:v>
                </c:pt>
                <c:pt idx="4">
                  <c:v>2.066901023775401</c:v>
                </c:pt>
              </c:numCache>
            </c:numRef>
          </c:val>
        </c:ser>
        <c:ser>
          <c:idx val="1"/>
          <c:order val="1"/>
          <c:tx>
            <c:v>Median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('Turnover Rate, 2013 - 2017'!$D$101,'Turnover Rate, 2013 - 2017'!$G$101,'Turnover Rate, 2013 - 2017'!$J$101,'Turnover Rate, 2013 - 2017'!$M$101,'Turnover Rate, 2013 - 2017'!$P$101)</c:f>
              <c:numCache>
                <c:formatCode>General</c:formatCode>
                <c:ptCount val="5"/>
                <c:pt idx="0" formatCode="0">
                  <c:v>2017.0</c:v>
                </c:pt>
                <c:pt idx="1">
                  <c:v>2016.0</c:v>
                </c:pt>
                <c:pt idx="2">
                  <c:v>2015.0</c:v>
                </c:pt>
                <c:pt idx="3" formatCode="0">
                  <c:v>2014.0</c:v>
                </c:pt>
                <c:pt idx="4" formatCode="0">
                  <c:v>2013.0</c:v>
                </c:pt>
              </c:numCache>
            </c:numRef>
          </c:cat>
          <c:val>
            <c:numRef>
              <c:f>('Turnover Rate, 2013 - 2017'!$D$100,'Turnover Rate, 2013 - 2017'!$G$100,'Turnover Rate, 2013 - 2017'!$J$100,'Turnover Rate, 2013 - 2017'!$M$100,'Turnover Rate, 2013 - 2017'!$P$100)</c:f>
              <c:numCache>
                <c:formatCode>#,##0.00</c:formatCode>
                <c:ptCount val="5"/>
                <c:pt idx="0">
                  <c:v>0.837739632207891</c:v>
                </c:pt>
                <c:pt idx="1">
                  <c:v>1.076352434883477</c:v>
                </c:pt>
                <c:pt idx="2">
                  <c:v>1.207265949445734</c:v>
                </c:pt>
                <c:pt idx="3">
                  <c:v>1.491952375702789</c:v>
                </c:pt>
                <c:pt idx="4">
                  <c:v>1.585241885600807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779960"/>
        <c:axId val="-2044918328"/>
      </c:barChart>
      <c:catAx>
        <c:axId val="2129779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4918328"/>
        <c:crosses val="autoZero"/>
        <c:auto val="1"/>
        <c:lblAlgn val="ctr"/>
        <c:lblOffset val="100"/>
        <c:noMultiLvlLbl val="0"/>
      </c:catAx>
      <c:valAx>
        <c:axId val="-204491832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2977996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/>
  <headerFooter alignWithMargins="0">
    <oddFooter>&amp;C&amp;K0000002013-2017  Statistical Data for Virginia Public Libraries:  Turnover Rate Per Capita</oddFoot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181439" cy="81042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rnover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urnover Rate, 2012-2016"/>
      <sheetName val="Turnover Rate Chart"/>
    </sheetNames>
    <sheetDataSet>
      <sheetData sheetId="0">
        <row r="99">
          <cell r="D99">
            <v>1.4790414906583764</v>
          </cell>
          <cell r="G99">
            <v>1.7780089980515357</v>
          </cell>
          <cell r="J99">
            <v>1.9990212768317774</v>
          </cell>
          <cell r="M99">
            <v>2.0669010237754009</v>
          </cell>
          <cell r="P99">
            <v>2.1846837007902868</v>
          </cell>
        </row>
        <row r="100">
          <cell r="D100">
            <v>1.0763524348834768</v>
          </cell>
          <cell r="G100">
            <v>1.2072659494457343</v>
          </cell>
          <cell r="J100">
            <v>1.491952375702789</v>
          </cell>
          <cell r="M100">
            <v>1.5852418856008075</v>
          </cell>
          <cell r="P100">
            <v>1.7399360961840835</v>
          </cell>
        </row>
        <row r="101">
          <cell r="D101">
            <v>2016</v>
          </cell>
          <cell r="G101">
            <v>2015</v>
          </cell>
          <cell r="J101">
            <v>2014</v>
          </cell>
          <cell r="M101">
            <v>2013</v>
          </cell>
          <cell r="P101">
            <v>2012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selection activeCell="A3" sqref="A3"/>
    </sheetView>
  </sheetViews>
  <sheetFormatPr baseColWidth="10" defaultColWidth="8.83203125" defaultRowHeight="12" x14ac:dyDescent="0"/>
  <cols>
    <col min="1" max="1" width="57.6640625" bestFit="1" customWidth="1"/>
    <col min="2" max="2" width="10.83203125" bestFit="1" customWidth="1"/>
    <col min="3" max="3" width="11.6640625" bestFit="1" customWidth="1"/>
    <col min="4" max="4" width="9.1640625" bestFit="1" customWidth="1"/>
    <col min="5" max="5" width="10.83203125" bestFit="1" customWidth="1"/>
    <col min="6" max="6" width="11.6640625" bestFit="1" customWidth="1"/>
    <col min="7" max="7" width="9.1640625" bestFit="1" customWidth="1"/>
    <col min="8" max="8" width="10.83203125" bestFit="1" customWidth="1"/>
    <col min="9" max="9" width="11.6640625" bestFit="1" customWidth="1"/>
    <col min="10" max="10" width="9.1640625" bestFit="1" customWidth="1"/>
    <col min="11" max="11" width="10.83203125" bestFit="1" customWidth="1"/>
    <col min="12" max="12" width="12" bestFit="1" customWidth="1"/>
    <col min="13" max="13" width="9.1640625" bestFit="1" customWidth="1"/>
    <col min="14" max="14" width="10.83203125" bestFit="1" customWidth="1"/>
    <col min="15" max="15" width="12" bestFit="1" customWidth="1"/>
    <col min="16" max="16" width="9.1640625" bestFit="1" customWidth="1"/>
  </cols>
  <sheetData>
    <row r="1" spans="1:16" s="5" customFormat="1">
      <c r="A1" s="1"/>
      <c r="B1" s="29" t="s">
        <v>106</v>
      </c>
      <c r="C1" s="30"/>
      <c r="D1" s="31"/>
      <c r="E1" s="29" t="s">
        <v>101</v>
      </c>
      <c r="F1" s="30"/>
      <c r="G1" s="31"/>
      <c r="H1" s="29" t="s">
        <v>100</v>
      </c>
      <c r="I1" s="30"/>
      <c r="J1" s="31"/>
      <c r="K1" s="2"/>
      <c r="L1" s="3" t="s">
        <v>0</v>
      </c>
      <c r="M1" s="4"/>
      <c r="N1" s="2"/>
      <c r="O1" s="3" t="s">
        <v>1</v>
      </c>
      <c r="P1" s="4"/>
    </row>
    <row r="2" spans="1:16" s="10" customFormat="1">
      <c r="A2" s="6" t="s">
        <v>2</v>
      </c>
      <c r="B2" s="7" t="s">
        <v>3</v>
      </c>
      <c r="C2" s="7" t="s">
        <v>4</v>
      </c>
      <c r="D2" s="7" t="s">
        <v>5</v>
      </c>
      <c r="E2" s="7" t="s">
        <v>3</v>
      </c>
      <c r="F2" s="7" t="s">
        <v>4</v>
      </c>
      <c r="G2" s="7" t="s">
        <v>5</v>
      </c>
      <c r="H2" s="7" t="s">
        <v>3</v>
      </c>
      <c r="I2" s="7" t="s">
        <v>4</v>
      </c>
      <c r="J2" s="7" t="s">
        <v>5</v>
      </c>
      <c r="K2" s="7" t="s">
        <v>3</v>
      </c>
      <c r="L2" s="8" t="s">
        <v>4</v>
      </c>
      <c r="M2" s="9" t="s">
        <v>5</v>
      </c>
      <c r="N2" s="7" t="s">
        <v>3</v>
      </c>
      <c r="O2" s="8" t="s">
        <v>4</v>
      </c>
      <c r="P2" s="9" t="s">
        <v>5</v>
      </c>
    </row>
    <row r="3" spans="1:16" s="10" customFormat="1">
      <c r="A3" s="11"/>
      <c r="B3" s="12" t="s">
        <v>6</v>
      </c>
      <c r="C3" s="12" t="s">
        <v>7</v>
      </c>
      <c r="D3" s="12" t="s">
        <v>8</v>
      </c>
      <c r="E3" s="12" t="s">
        <v>6</v>
      </c>
      <c r="F3" s="12" t="s">
        <v>7</v>
      </c>
      <c r="G3" s="12" t="s">
        <v>8</v>
      </c>
      <c r="H3" s="12" t="s">
        <v>6</v>
      </c>
      <c r="I3" s="12" t="s">
        <v>7</v>
      </c>
      <c r="J3" s="12" t="s">
        <v>8</v>
      </c>
      <c r="K3" s="12" t="s">
        <v>6</v>
      </c>
      <c r="L3" s="13" t="s">
        <v>7</v>
      </c>
      <c r="M3" s="14" t="s">
        <v>8</v>
      </c>
      <c r="N3" s="12" t="s">
        <v>6</v>
      </c>
      <c r="O3" s="13" t="s">
        <v>7</v>
      </c>
      <c r="P3" s="14" t="s">
        <v>8</v>
      </c>
    </row>
    <row r="4" spans="1:16" s="10" customForma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6"/>
      <c r="P4" s="16"/>
    </row>
    <row r="5" spans="1:16">
      <c r="A5" s="17" t="s">
        <v>9</v>
      </c>
      <c r="B5" s="18">
        <v>1267116</v>
      </c>
      <c r="C5" s="18">
        <v>545013</v>
      </c>
      <c r="D5" s="19">
        <f>B5/C5</f>
        <v>2.3249280292396697</v>
      </c>
      <c r="E5" s="18">
        <v>1141613</v>
      </c>
      <c r="F5" s="18">
        <v>564369</v>
      </c>
      <c r="G5" s="19">
        <f>E5/F5</f>
        <v>2.0228130885998343</v>
      </c>
      <c r="H5" s="18">
        <v>1339000</v>
      </c>
      <c r="I5" s="18">
        <v>564828</v>
      </c>
      <c r="J5" s="19">
        <f>H5/I5</f>
        <v>2.3706331839073136</v>
      </c>
      <c r="K5" s="18">
        <v>1337996</v>
      </c>
      <c r="L5" s="18">
        <v>607151</v>
      </c>
      <c r="M5" s="19">
        <f>K5/L5</f>
        <v>2.2037285617581128</v>
      </c>
      <c r="N5" s="18">
        <v>1378045</v>
      </c>
      <c r="O5" s="18">
        <v>517219</v>
      </c>
      <c r="P5" s="19">
        <f>N5/O5</f>
        <v>2.6643356102540703</v>
      </c>
    </row>
    <row r="6" spans="1:16">
      <c r="A6" s="28" t="s">
        <v>105</v>
      </c>
      <c r="B6" s="18">
        <v>32643</v>
      </c>
      <c r="C6" s="18">
        <v>647726</v>
      </c>
      <c r="D6" s="19">
        <f t="shared" ref="D6:D69" si="0">B6/C6</f>
        <v>5.039630955064333E-2</v>
      </c>
      <c r="E6" s="18">
        <v>34525</v>
      </c>
      <c r="F6" s="18">
        <v>74158</v>
      </c>
      <c r="G6" s="19">
        <f t="shared" ref="G6" si="1">E6/F6</f>
        <v>0.46556002049677714</v>
      </c>
      <c r="H6" s="18">
        <v>41201</v>
      </c>
      <c r="I6" s="18">
        <v>70524</v>
      </c>
      <c r="J6" s="19">
        <f t="shared" ref="J6" si="2">H6/I6</f>
        <v>0.5842124666780103</v>
      </c>
      <c r="K6" s="18">
        <v>43136</v>
      </c>
      <c r="L6" s="18">
        <v>70776</v>
      </c>
      <c r="M6" s="19">
        <f t="shared" ref="M6" si="3">K6/L6</f>
        <v>0.60947213744772244</v>
      </c>
      <c r="N6" s="18">
        <v>47094</v>
      </c>
      <c r="O6" s="18">
        <v>77685</v>
      </c>
      <c r="P6" s="19">
        <f t="shared" ref="P6" si="4">N6/O6</f>
        <v>0.60621741648966987</v>
      </c>
    </row>
    <row r="7" spans="1:16">
      <c r="A7" s="17" t="s">
        <v>10</v>
      </c>
      <c r="B7" s="18">
        <v>115982</v>
      </c>
      <c r="C7" s="18">
        <v>174506</v>
      </c>
      <c r="D7" s="19">
        <f t="shared" si="0"/>
        <v>0.6646304425062749</v>
      </c>
      <c r="E7" s="18">
        <v>180327</v>
      </c>
      <c r="F7" s="18">
        <v>167543</v>
      </c>
      <c r="G7" s="19">
        <f t="shared" ref="G7:G69" si="5">E7/F7</f>
        <v>1.0763027998782402</v>
      </c>
      <c r="H7" s="18">
        <v>184597</v>
      </c>
      <c r="I7" s="18">
        <v>152905</v>
      </c>
      <c r="J7" s="19">
        <f t="shared" ref="J7:J71" si="6">H7/I7</f>
        <v>1.2072659494457343</v>
      </c>
      <c r="K7" s="18">
        <v>144461</v>
      </c>
      <c r="L7" s="18">
        <v>90915</v>
      </c>
      <c r="M7" s="19">
        <f t="shared" ref="M7:M71" si="7">K7/L7</f>
        <v>1.5889677170983887</v>
      </c>
      <c r="N7" s="18">
        <v>200535</v>
      </c>
      <c r="O7" s="18">
        <v>98619</v>
      </c>
      <c r="P7" s="19">
        <f t="shared" ref="P7:P71" si="8">N7/O7</f>
        <v>2.0334316916618502</v>
      </c>
    </row>
    <row r="8" spans="1:16">
      <c r="A8" s="17" t="s">
        <v>11</v>
      </c>
      <c r="B8" s="18">
        <v>297601</v>
      </c>
      <c r="C8" s="18">
        <v>756435</v>
      </c>
      <c r="D8" s="19">
        <f t="shared" si="0"/>
        <v>0.39342574048001483</v>
      </c>
      <c r="E8" s="18">
        <v>313052</v>
      </c>
      <c r="F8" s="18">
        <v>341714</v>
      </c>
      <c r="G8" s="19">
        <f t="shared" si="5"/>
        <v>0.91612283956759166</v>
      </c>
      <c r="H8" s="18">
        <v>345728</v>
      </c>
      <c r="I8" s="18">
        <v>251269</v>
      </c>
      <c r="J8" s="19">
        <f t="shared" si="6"/>
        <v>1.3759277905352432</v>
      </c>
      <c r="K8" s="18">
        <v>338225</v>
      </c>
      <c r="L8" s="18">
        <v>233798</v>
      </c>
      <c r="M8" s="19">
        <f t="shared" si="7"/>
        <v>1.4466548045748895</v>
      </c>
      <c r="N8" s="18">
        <v>349771</v>
      </c>
      <c r="O8" s="18">
        <v>225867</v>
      </c>
      <c r="P8" s="19">
        <f t="shared" si="8"/>
        <v>1.548570618992593</v>
      </c>
    </row>
    <row r="9" spans="1:16">
      <c r="A9" s="17" t="s">
        <v>12</v>
      </c>
      <c r="B9" s="18">
        <v>2567986</v>
      </c>
      <c r="C9" s="18">
        <v>611593</v>
      </c>
      <c r="D9" s="19">
        <f t="shared" si="0"/>
        <v>4.1988479266440262</v>
      </c>
      <c r="E9" s="18">
        <v>2680427</v>
      </c>
      <c r="F9" s="18">
        <v>755018</v>
      </c>
      <c r="G9" s="19">
        <f t="shared" si="5"/>
        <v>3.550149797753166</v>
      </c>
      <c r="H9" s="18">
        <v>2769954</v>
      </c>
      <c r="I9" s="18">
        <v>646701</v>
      </c>
      <c r="J9" s="19">
        <f t="shared" si="6"/>
        <v>4.2832066132571311</v>
      </c>
      <c r="K9" s="18">
        <v>3162368</v>
      </c>
      <c r="L9" s="18">
        <v>637098</v>
      </c>
      <c r="M9" s="19">
        <f t="shared" si="7"/>
        <v>4.9637073103353018</v>
      </c>
      <c r="N9" s="18">
        <v>3088469</v>
      </c>
      <c r="O9" s="18">
        <v>675633</v>
      </c>
      <c r="P9" s="19">
        <f t="shared" si="8"/>
        <v>4.5712228384344753</v>
      </c>
    </row>
    <row r="10" spans="1:16">
      <c r="A10" s="17" t="s">
        <v>13</v>
      </c>
      <c r="B10" s="18">
        <v>490157</v>
      </c>
      <c r="C10" s="18">
        <v>838365</v>
      </c>
      <c r="D10" s="19">
        <f t="shared" si="0"/>
        <v>0.58465823358561009</v>
      </c>
      <c r="E10" s="18">
        <v>518033</v>
      </c>
      <c r="F10" s="18">
        <v>276754</v>
      </c>
      <c r="G10" s="19">
        <f t="shared" si="5"/>
        <v>1.8718175708390845</v>
      </c>
      <c r="H10" s="18">
        <v>543164</v>
      </c>
      <c r="I10" s="18">
        <v>260270</v>
      </c>
      <c r="J10" s="19">
        <f t="shared" si="6"/>
        <v>2.0869251162254581</v>
      </c>
      <c r="K10" s="18">
        <v>559940</v>
      </c>
      <c r="L10" s="18">
        <v>210087</v>
      </c>
      <c r="M10" s="19">
        <f t="shared" si="7"/>
        <v>2.66527676629206</v>
      </c>
      <c r="N10" s="18">
        <v>541327</v>
      </c>
      <c r="O10" s="18">
        <v>202957</v>
      </c>
      <c r="P10" s="19">
        <f t="shared" si="8"/>
        <v>2.6672004414728243</v>
      </c>
    </row>
    <row r="11" spans="1:16">
      <c r="A11" s="17" t="s">
        <v>14</v>
      </c>
      <c r="B11" s="18">
        <v>372534</v>
      </c>
      <c r="C11" s="18">
        <v>759832</v>
      </c>
      <c r="D11" s="19">
        <f t="shared" si="0"/>
        <v>0.49028469451141832</v>
      </c>
      <c r="E11" s="18">
        <v>401182</v>
      </c>
      <c r="F11" s="18">
        <v>626250</v>
      </c>
      <c r="G11" s="19">
        <f t="shared" si="5"/>
        <v>0.6406099800399202</v>
      </c>
      <c r="H11" s="18">
        <v>435748</v>
      </c>
      <c r="I11" s="18">
        <v>453003</v>
      </c>
      <c r="J11" s="19">
        <f t="shared" si="6"/>
        <v>0.96190974452707823</v>
      </c>
      <c r="K11" s="18">
        <v>407053</v>
      </c>
      <c r="L11" s="18">
        <v>148633</v>
      </c>
      <c r="M11" s="19">
        <f t="shared" si="7"/>
        <v>2.7386448500669434</v>
      </c>
      <c r="N11" s="18">
        <v>403000</v>
      </c>
      <c r="O11" s="18">
        <v>147284</v>
      </c>
      <c r="P11" s="19">
        <f t="shared" si="8"/>
        <v>2.7362103147660304</v>
      </c>
    </row>
    <row r="12" spans="1:16">
      <c r="A12" s="17" t="s">
        <v>15</v>
      </c>
      <c r="B12" s="18">
        <v>416278</v>
      </c>
      <c r="C12" s="18">
        <v>262294</v>
      </c>
      <c r="D12" s="19">
        <f t="shared" si="0"/>
        <v>1.5870664216489894</v>
      </c>
      <c r="E12" s="18">
        <v>398549</v>
      </c>
      <c r="F12" s="18">
        <v>251174</v>
      </c>
      <c r="G12" s="19">
        <f t="shared" si="5"/>
        <v>1.5867446471370443</v>
      </c>
      <c r="H12" s="18">
        <v>409396</v>
      </c>
      <c r="I12" s="18">
        <v>243211</v>
      </c>
      <c r="J12" s="19">
        <f t="shared" si="6"/>
        <v>1.6832955746245031</v>
      </c>
      <c r="K12" s="18">
        <v>480843</v>
      </c>
      <c r="L12" s="18">
        <v>212608</v>
      </c>
      <c r="M12" s="19">
        <f t="shared" si="7"/>
        <v>2.2616411423841059</v>
      </c>
      <c r="N12" s="18">
        <v>470566</v>
      </c>
      <c r="O12" s="18">
        <v>213368</v>
      </c>
      <c r="P12" s="19">
        <f t="shared" si="8"/>
        <v>2.2054197442915524</v>
      </c>
    </row>
    <row r="13" spans="1:16">
      <c r="A13" s="17" t="s">
        <v>16</v>
      </c>
      <c r="B13" s="18">
        <v>327505</v>
      </c>
      <c r="C13" s="18">
        <v>363874</v>
      </c>
      <c r="D13" s="19">
        <f t="shared" si="0"/>
        <v>0.90005056695449526</v>
      </c>
      <c r="E13" s="18">
        <v>342495</v>
      </c>
      <c r="F13" s="18">
        <v>344885</v>
      </c>
      <c r="G13" s="19">
        <f t="shared" si="5"/>
        <v>0.99307015381938912</v>
      </c>
      <c r="H13" s="18">
        <v>363203</v>
      </c>
      <c r="I13" s="18">
        <v>334936</v>
      </c>
      <c r="J13" s="19">
        <f t="shared" si="6"/>
        <v>1.084395227745002</v>
      </c>
      <c r="K13" s="18">
        <v>365959</v>
      </c>
      <c r="L13" s="18">
        <v>289990</v>
      </c>
      <c r="M13" s="19">
        <f t="shared" si="7"/>
        <v>1.2619711024518088</v>
      </c>
      <c r="N13" s="18">
        <v>395791</v>
      </c>
      <c r="O13" s="18">
        <v>265530</v>
      </c>
      <c r="P13" s="19">
        <f t="shared" si="8"/>
        <v>1.490569803788649</v>
      </c>
    </row>
    <row r="14" spans="1:16">
      <c r="A14" s="17" t="s">
        <v>17</v>
      </c>
      <c r="B14" s="18">
        <v>232955</v>
      </c>
      <c r="C14" s="18">
        <v>203432</v>
      </c>
      <c r="D14" s="19">
        <f t="shared" si="0"/>
        <v>1.1451246608203232</v>
      </c>
      <c r="E14" s="18">
        <v>243279</v>
      </c>
      <c r="F14" s="18">
        <v>198212</v>
      </c>
      <c r="G14" s="19">
        <f t="shared" si="5"/>
        <v>1.2273676669424656</v>
      </c>
      <c r="H14" s="18">
        <v>258471</v>
      </c>
      <c r="I14" s="18">
        <v>209767</v>
      </c>
      <c r="J14" s="19">
        <f t="shared" si="6"/>
        <v>1.2321814203378034</v>
      </c>
      <c r="K14" s="18">
        <v>248857</v>
      </c>
      <c r="L14" s="18">
        <v>201827</v>
      </c>
      <c r="M14" s="19">
        <f t="shared" si="7"/>
        <v>1.233021349968042</v>
      </c>
      <c r="N14" s="18">
        <v>253284</v>
      </c>
      <c r="O14" s="18">
        <v>216281</v>
      </c>
      <c r="P14" s="19">
        <f t="shared" si="8"/>
        <v>1.1710876128739927</v>
      </c>
    </row>
    <row r="15" spans="1:16">
      <c r="A15" s="17" t="s">
        <v>18</v>
      </c>
      <c r="B15" s="18">
        <v>280164</v>
      </c>
      <c r="C15" s="18">
        <v>415493</v>
      </c>
      <c r="D15" s="19">
        <f t="shared" si="0"/>
        <v>0.67429294837698828</v>
      </c>
      <c r="E15" s="18">
        <v>252200</v>
      </c>
      <c r="F15" s="18">
        <v>395207</v>
      </c>
      <c r="G15" s="19">
        <f t="shared" si="5"/>
        <v>0.63814659153304476</v>
      </c>
      <c r="H15" s="18">
        <v>312565</v>
      </c>
      <c r="I15" s="18">
        <v>322004</v>
      </c>
      <c r="J15" s="19">
        <f t="shared" si="6"/>
        <v>0.97068669954410502</v>
      </c>
      <c r="K15" s="20">
        <v>352080</v>
      </c>
      <c r="L15" s="18">
        <v>284978</v>
      </c>
      <c r="M15" s="19">
        <f t="shared" si="7"/>
        <v>1.2354637901873127</v>
      </c>
      <c r="N15" s="18">
        <v>350140</v>
      </c>
      <c r="O15" s="18">
        <v>245251</v>
      </c>
      <c r="P15" s="19">
        <f t="shared" si="8"/>
        <v>1.4276802133324635</v>
      </c>
    </row>
    <row r="16" spans="1:16">
      <c r="A16" s="17" t="s">
        <v>19</v>
      </c>
      <c r="B16" s="18">
        <v>45627</v>
      </c>
      <c r="C16" s="18">
        <v>174387</v>
      </c>
      <c r="D16" s="19">
        <f t="shared" si="0"/>
        <v>0.26164220956837381</v>
      </c>
      <c r="E16" s="18">
        <v>40555</v>
      </c>
      <c r="F16" s="18">
        <v>167920</v>
      </c>
      <c r="G16" s="19">
        <f t="shared" si="5"/>
        <v>0.24151381610290615</v>
      </c>
      <c r="H16" s="18">
        <v>44637</v>
      </c>
      <c r="I16" s="18">
        <v>137221</v>
      </c>
      <c r="J16" s="19">
        <f t="shared" si="6"/>
        <v>0.32529277588707267</v>
      </c>
      <c r="K16" s="18">
        <v>56618</v>
      </c>
      <c r="L16" s="18">
        <v>97363</v>
      </c>
      <c r="M16" s="19">
        <f t="shared" si="7"/>
        <v>0.58151453837700151</v>
      </c>
      <c r="N16" s="18">
        <v>45840</v>
      </c>
      <c r="O16" s="18">
        <v>92512</v>
      </c>
      <c r="P16" s="19">
        <f t="shared" si="8"/>
        <v>0.49550328606018679</v>
      </c>
    </row>
    <row r="17" spans="1:16">
      <c r="A17" s="17" t="s">
        <v>20</v>
      </c>
      <c r="B17" s="18">
        <v>168463</v>
      </c>
      <c r="C17" s="18">
        <v>783978</v>
      </c>
      <c r="D17" s="19">
        <f t="shared" si="0"/>
        <v>0.21488230537081399</v>
      </c>
      <c r="E17" s="18">
        <v>165232</v>
      </c>
      <c r="F17" s="18">
        <v>414618</v>
      </c>
      <c r="G17" s="19">
        <f t="shared" si="5"/>
        <v>0.39851622457298042</v>
      </c>
      <c r="H17" s="18">
        <v>175814</v>
      </c>
      <c r="I17" s="18">
        <v>241847</v>
      </c>
      <c r="J17" s="19">
        <f t="shared" si="6"/>
        <v>0.72696374153907217</v>
      </c>
      <c r="K17" s="18">
        <v>236142</v>
      </c>
      <c r="L17" s="18">
        <v>169833</v>
      </c>
      <c r="M17" s="19">
        <f t="shared" si="7"/>
        <v>1.3904364876084154</v>
      </c>
      <c r="N17" s="18">
        <v>215966</v>
      </c>
      <c r="O17" s="18">
        <v>168940</v>
      </c>
      <c r="P17" s="19">
        <f t="shared" si="8"/>
        <v>1.2783591807742394</v>
      </c>
    </row>
    <row r="18" spans="1:16">
      <c r="A18" s="17" t="s">
        <v>21</v>
      </c>
      <c r="B18" s="18">
        <v>136828</v>
      </c>
      <c r="C18" s="18">
        <v>162212</v>
      </c>
      <c r="D18" s="19">
        <f t="shared" si="0"/>
        <v>0.84351342687347419</v>
      </c>
      <c r="E18" s="18">
        <v>182100</v>
      </c>
      <c r="F18" s="18">
        <v>141888</v>
      </c>
      <c r="G18" s="19">
        <f t="shared" si="5"/>
        <v>1.2834066305818674</v>
      </c>
      <c r="H18" s="18">
        <v>279072</v>
      </c>
      <c r="I18" s="18">
        <v>79207</v>
      </c>
      <c r="J18" s="19">
        <f t="shared" si="6"/>
        <v>3.5233249586526445</v>
      </c>
      <c r="K18" s="18">
        <v>242945</v>
      </c>
      <c r="L18" s="18">
        <v>79503</v>
      </c>
      <c r="M18" s="19">
        <f t="shared" si="7"/>
        <v>3.0557966366049079</v>
      </c>
      <c r="N18" s="18">
        <v>276335</v>
      </c>
      <c r="O18" s="18">
        <v>82610</v>
      </c>
      <c r="P18" s="19">
        <f t="shared" si="8"/>
        <v>3.3450550780777144</v>
      </c>
    </row>
    <row r="19" spans="1:16">
      <c r="A19" s="17" t="s">
        <v>22</v>
      </c>
      <c r="B19" s="18">
        <v>4250414</v>
      </c>
      <c r="C19" s="18">
        <v>697357</v>
      </c>
      <c r="D19" s="19">
        <f t="shared" si="0"/>
        <v>6.0950331035610166</v>
      </c>
      <c r="E19" s="18">
        <v>4316967</v>
      </c>
      <c r="F19" s="18">
        <v>705158</v>
      </c>
      <c r="G19" s="19">
        <f t="shared" si="5"/>
        <v>6.1219854273793954</v>
      </c>
      <c r="H19" s="18">
        <v>10528536</v>
      </c>
      <c r="I19" s="18">
        <v>715450</v>
      </c>
      <c r="J19" s="19">
        <f t="shared" si="6"/>
        <v>14.715963379691104</v>
      </c>
      <c r="K19" s="18">
        <v>10891177</v>
      </c>
      <c r="L19" s="18">
        <v>720770</v>
      </c>
      <c r="M19" s="19">
        <f t="shared" si="7"/>
        <v>15.110474908778112</v>
      </c>
      <c r="N19" s="18">
        <v>10844592</v>
      </c>
      <c r="O19" s="18">
        <v>732357</v>
      </c>
      <c r="P19" s="19">
        <f t="shared" si="8"/>
        <v>14.807794559210876</v>
      </c>
    </row>
    <row r="20" spans="1:16">
      <c r="A20" s="17" t="s">
        <v>23</v>
      </c>
      <c r="B20" s="18">
        <v>60810</v>
      </c>
      <c r="C20" s="18">
        <v>68352</v>
      </c>
      <c r="D20" s="19">
        <f t="shared" si="0"/>
        <v>0.88965941011235961</v>
      </c>
      <c r="E20" s="18">
        <v>62655</v>
      </c>
      <c r="F20" s="18">
        <v>75010</v>
      </c>
      <c r="G20" s="19">
        <f t="shared" si="5"/>
        <v>0.83528862818290894</v>
      </c>
      <c r="H20" s="18">
        <v>65021</v>
      </c>
      <c r="I20" s="18">
        <v>75485</v>
      </c>
      <c r="J20" s="19">
        <f t="shared" si="6"/>
        <v>0.86137643240378881</v>
      </c>
      <c r="K20" s="18">
        <v>71354</v>
      </c>
      <c r="L20" s="18">
        <v>82220</v>
      </c>
      <c r="M20" s="19">
        <f t="shared" si="7"/>
        <v>0.86784237411821941</v>
      </c>
      <c r="N20" s="18">
        <v>73292</v>
      </c>
      <c r="O20" s="18">
        <v>77692</v>
      </c>
      <c r="P20" s="19">
        <f t="shared" si="8"/>
        <v>0.94336611234103895</v>
      </c>
    </row>
    <row r="21" spans="1:16">
      <c r="A21" s="17" t="s">
        <v>24</v>
      </c>
      <c r="B21" s="18">
        <v>16387</v>
      </c>
      <c r="C21" s="18">
        <v>140478</v>
      </c>
      <c r="D21" s="19">
        <f t="shared" si="0"/>
        <v>0.11665171770668717</v>
      </c>
      <c r="E21" s="18">
        <v>15797</v>
      </c>
      <c r="F21" s="18">
        <v>58260</v>
      </c>
      <c r="G21" s="19">
        <f t="shared" si="5"/>
        <v>0.27114658427737726</v>
      </c>
      <c r="H21" s="18">
        <v>17079</v>
      </c>
      <c r="I21" s="18">
        <v>55276</v>
      </c>
      <c r="J21" s="19">
        <f t="shared" si="6"/>
        <v>0.30897677111223676</v>
      </c>
      <c r="K21" s="18">
        <v>21564</v>
      </c>
      <c r="L21" s="18">
        <v>52683</v>
      </c>
      <c r="M21" s="19">
        <f t="shared" si="7"/>
        <v>0.40931609817208586</v>
      </c>
      <c r="N21" s="18">
        <v>21756</v>
      </c>
      <c r="O21" s="18">
        <v>52438</v>
      </c>
      <c r="P21" s="19">
        <f t="shared" si="8"/>
        <v>0.41488996529234523</v>
      </c>
    </row>
    <row r="22" spans="1:16">
      <c r="A22" s="17" t="s">
        <v>25</v>
      </c>
      <c r="B22" s="18">
        <v>1782003</v>
      </c>
      <c r="C22" s="18">
        <v>429825</v>
      </c>
      <c r="D22" s="19">
        <f t="shared" si="0"/>
        <v>4.1458803001221431</v>
      </c>
      <c r="E22" s="18">
        <v>1954756</v>
      </c>
      <c r="F22" s="18">
        <v>482669</v>
      </c>
      <c r="G22" s="19">
        <f t="shared" si="5"/>
        <v>4.0498892615850615</v>
      </c>
      <c r="H22" s="18">
        <v>2021708</v>
      </c>
      <c r="I22" s="18">
        <v>530138</v>
      </c>
      <c r="J22" s="19">
        <f t="shared" si="6"/>
        <v>3.8135504340379298</v>
      </c>
      <c r="K22" s="18">
        <v>2208724</v>
      </c>
      <c r="L22" s="18">
        <v>526130</v>
      </c>
      <c r="M22" s="19">
        <f t="shared" si="7"/>
        <v>4.1980575143025485</v>
      </c>
      <c r="N22" s="18">
        <v>2352046</v>
      </c>
      <c r="O22" s="18">
        <v>528886</v>
      </c>
      <c r="P22" s="19">
        <f t="shared" si="8"/>
        <v>4.4471700895845228</v>
      </c>
    </row>
    <row r="23" spans="1:16">
      <c r="A23" s="17" t="s">
        <v>26</v>
      </c>
      <c r="B23" s="18">
        <v>1991888</v>
      </c>
      <c r="C23" s="18">
        <v>848377</v>
      </c>
      <c r="D23" s="19">
        <f t="shared" si="0"/>
        <v>2.3478807181241357</v>
      </c>
      <c r="E23" s="18">
        <v>2318021</v>
      </c>
      <c r="F23" s="18">
        <v>888849</v>
      </c>
      <c r="G23" s="19">
        <f t="shared" si="5"/>
        <v>2.6078906540931026</v>
      </c>
      <c r="H23" s="18">
        <v>2416081</v>
      </c>
      <c r="I23" s="18">
        <v>960767</v>
      </c>
      <c r="J23" s="19">
        <f t="shared" si="6"/>
        <v>2.5147418676952893</v>
      </c>
      <c r="K23" s="18">
        <v>2470238</v>
      </c>
      <c r="L23" s="18">
        <v>865093</v>
      </c>
      <c r="M23" s="19">
        <f t="shared" si="7"/>
        <v>2.8554594708314598</v>
      </c>
      <c r="N23" s="18">
        <v>2502795</v>
      </c>
      <c r="O23" s="18">
        <v>824040</v>
      </c>
      <c r="P23" s="19">
        <f t="shared" si="8"/>
        <v>3.037225134702199</v>
      </c>
    </row>
    <row r="24" spans="1:16">
      <c r="A24" s="17" t="s">
        <v>27</v>
      </c>
      <c r="B24" s="18">
        <v>67370</v>
      </c>
      <c r="C24" s="18">
        <v>63159</v>
      </c>
      <c r="D24" s="19">
        <f t="shared" si="0"/>
        <v>1.0666729998891686</v>
      </c>
      <c r="E24" s="18">
        <v>67625</v>
      </c>
      <c r="F24" s="18">
        <v>62424</v>
      </c>
      <c r="G24" s="19">
        <f t="shared" si="5"/>
        <v>1.083317313853646</v>
      </c>
      <c r="H24" s="18">
        <v>63188</v>
      </c>
      <c r="I24" s="18">
        <v>63924</v>
      </c>
      <c r="J24" s="19">
        <f t="shared" si="6"/>
        <v>0.98848632751392274</v>
      </c>
      <c r="K24" s="18">
        <v>56464</v>
      </c>
      <c r="L24" s="18">
        <v>63779</v>
      </c>
      <c r="M24" s="19">
        <f t="shared" si="7"/>
        <v>0.88530707599680147</v>
      </c>
      <c r="N24" s="18">
        <v>54784</v>
      </c>
      <c r="O24" s="18">
        <v>59583</v>
      </c>
      <c r="P24" s="19">
        <f t="shared" si="8"/>
        <v>0.91945689206652903</v>
      </c>
    </row>
    <row r="25" spans="1:16">
      <c r="A25" s="17" t="s">
        <v>28</v>
      </c>
      <c r="B25" s="18">
        <v>209944</v>
      </c>
      <c r="C25" s="18">
        <v>343506</v>
      </c>
      <c r="D25" s="19">
        <f t="shared" si="0"/>
        <v>0.6111800085005793</v>
      </c>
      <c r="E25" s="18">
        <v>182569</v>
      </c>
      <c r="F25" s="18">
        <v>67312</v>
      </c>
      <c r="G25" s="19">
        <f t="shared" si="5"/>
        <v>2.7122801283574995</v>
      </c>
      <c r="H25" s="18">
        <v>196428</v>
      </c>
      <c r="I25" s="18">
        <v>66155</v>
      </c>
      <c r="J25" s="19">
        <f t="shared" si="6"/>
        <v>2.9692086765928503</v>
      </c>
      <c r="K25" s="18">
        <v>221052</v>
      </c>
      <c r="L25" s="18">
        <v>75455</v>
      </c>
      <c r="M25" s="19">
        <f t="shared" si="7"/>
        <v>2.9295871711616197</v>
      </c>
      <c r="N25" s="18">
        <v>244857</v>
      </c>
      <c r="O25" s="18">
        <v>70203</v>
      </c>
      <c r="P25" s="19">
        <f t="shared" si="8"/>
        <v>3.4878423998974402</v>
      </c>
    </row>
    <row r="26" spans="1:16">
      <c r="A26" s="17" t="s">
        <v>29</v>
      </c>
      <c r="B26" s="18">
        <v>17409</v>
      </c>
      <c r="C26" s="18">
        <v>85232</v>
      </c>
      <c r="D26" s="19">
        <f t="shared" si="0"/>
        <v>0.20425427069645205</v>
      </c>
      <c r="E26" s="18">
        <v>9583</v>
      </c>
      <c r="F26" s="18">
        <v>81670</v>
      </c>
      <c r="G26" s="19">
        <f t="shared" si="5"/>
        <v>0.11733806783396596</v>
      </c>
      <c r="H26" s="18">
        <v>26430</v>
      </c>
      <c r="I26" s="18">
        <v>68943</v>
      </c>
      <c r="J26" s="19">
        <f t="shared" si="6"/>
        <v>0.38336016709455639</v>
      </c>
      <c r="K26" s="18">
        <v>13993</v>
      </c>
      <c r="L26" s="18">
        <v>23228</v>
      </c>
      <c r="M26" s="19">
        <f t="shared" si="7"/>
        <v>0.60241949371448256</v>
      </c>
      <c r="N26" s="18">
        <v>10477</v>
      </c>
      <c r="O26" s="18">
        <v>19237</v>
      </c>
      <c r="P26" s="19">
        <f t="shared" si="8"/>
        <v>0.54462754067682073</v>
      </c>
    </row>
    <row r="27" spans="1:16">
      <c r="A27" s="17" t="s">
        <v>30</v>
      </c>
      <c r="B27" s="18">
        <v>421944</v>
      </c>
      <c r="C27" s="18">
        <v>207427</v>
      </c>
      <c r="D27" s="19">
        <f t="shared" si="0"/>
        <v>2.0341806997160448</v>
      </c>
      <c r="E27" s="18">
        <v>464776</v>
      </c>
      <c r="F27" s="18">
        <v>194908</v>
      </c>
      <c r="G27" s="19">
        <f t="shared" si="5"/>
        <v>2.3845917048043179</v>
      </c>
      <c r="H27" s="18">
        <v>457129</v>
      </c>
      <c r="I27" s="18">
        <v>189620</v>
      </c>
      <c r="J27" s="19">
        <f t="shared" si="6"/>
        <v>2.4107636325282145</v>
      </c>
      <c r="K27" s="18">
        <v>480759</v>
      </c>
      <c r="L27" s="18">
        <v>182036</v>
      </c>
      <c r="M27" s="19">
        <f t="shared" si="7"/>
        <v>2.6410105693379333</v>
      </c>
      <c r="N27" s="18">
        <v>471980</v>
      </c>
      <c r="O27" s="18">
        <v>149321</v>
      </c>
      <c r="P27" s="19">
        <f t="shared" si="8"/>
        <v>3.1608414087770642</v>
      </c>
    </row>
    <row r="28" spans="1:16">
      <c r="A28" s="17" t="s">
        <v>31</v>
      </c>
      <c r="B28" s="18">
        <v>19324</v>
      </c>
      <c r="C28" s="18">
        <v>25960</v>
      </c>
      <c r="D28" s="19">
        <f t="shared" si="0"/>
        <v>0.74437596302003084</v>
      </c>
      <c r="E28" s="18">
        <v>18032</v>
      </c>
      <c r="F28" s="18">
        <v>26540</v>
      </c>
      <c r="G28" s="19">
        <f t="shared" si="5"/>
        <v>0.67942727957799542</v>
      </c>
      <c r="H28" s="18">
        <v>19660</v>
      </c>
      <c r="I28" s="18">
        <v>26477</v>
      </c>
      <c r="J28" s="19">
        <f t="shared" si="6"/>
        <v>0.74253125354080896</v>
      </c>
      <c r="K28" s="18">
        <v>21344</v>
      </c>
      <c r="L28" s="18">
        <v>31880</v>
      </c>
      <c r="M28" s="19">
        <f t="shared" si="7"/>
        <v>0.66951066499372647</v>
      </c>
      <c r="N28" s="18">
        <v>22738</v>
      </c>
      <c r="O28" s="18">
        <v>43143</v>
      </c>
      <c r="P28" s="19">
        <f t="shared" si="8"/>
        <v>0.52703798994043061</v>
      </c>
    </row>
    <row r="29" spans="1:16">
      <c r="A29" s="17" t="s">
        <v>32</v>
      </c>
      <c r="B29" s="18">
        <v>171659</v>
      </c>
      <c r="C29" s="18">
        <v>802231</v>
      </c>
      <c r="D29" s="19">
        <f t="shared" si="0"/>
        <v>0.2139770215810658</v>
      </c>
      <c r="E29" s="18">
        <v>174209</v>
      </c>
      <c r="F29" s="18">
        <v>164792</v>
      </c>
      <c r="G29" s="19">
        <f t="shared" si="5"/>
        <v>1.0571447643089471</v>
      </c>
      <c r="H29" s="18">
        <v>165969</v>
      </c>
      <c r="I29" s="18">
        <v>197382</v>
      </c>
      <c r="J29" s="19">
        <f t="shared" si="6"/>
        <v>0.84085174939964136</v>
      </c>
      <c r="K29" s="18">
        <v>170886</v>
      </c>
      <c r="L29" s="18">
        <v>144649</v>
      </c>
      <c r="M29" s="19">
        <f t="shared" si="7"/>
        <v>1.1813839017207171</v>
      </c>
      <c r="N29" s="18">
        <v>181561</v>
      </c>
      <c r="O29" s="18">
        <v>147627</v>
      </c>
      <c r="P29" s="19">
        <f t="shared" si="8"/>
        <v>1.2298631009232728</v>
      </c>
    </row>
    <row r="30" spans="1:16">
      <c r="A30" s="17" t="s">
        <v>33</v>
      </c>
      <c r="B30" s="18">
        <v>116603</v>
      </c>
      <c r="C30" s="18">
        <v>224749</v>
      </c>
      <c r="D30" s="19">
        <f t="shared" si="0"/>
        <v>0.5188143217544906</v>
      </c>
      <c r="E30" s="18">
        <v>125497</v>
      </c>
      <c r="F30" s="18">
        <v>289109</v>
      </c>
      <c r="G30" s="19">
        <f t="shared" si="5"/>
        <v>0.4340819552487124</v>
      </c>
      <c r="H30" s="18">
        <v>131056</v>
      </c>
      <c r="I30" s="18">
        <v>205647</v>
      </c>
      <c r="J30" s="19">
        <f t="shared" si="6"/>
        <v>0.63728622348004105</v>
      </c>
      <c r="K30" s="18">
        <v>149121</v>
      </c>
      <c r="L30" s="18">
        <v>146535</v>
      </c>
      <c r="M30" s="19">
        <f t="shared" si="7"/>
        <v>1.0176476609683693</v>
      </c>
      <c r="N30" s="18">
        <v>153923</v>
      </c>
      <c r="O30" s="18">
        <v>142908</v>
      </c>
      <c r="P30" s="19">
        <f t="shared" si="8"/>
        <v>1.0770775603885017</v>
      </c>
    </row>
    <row r="31" spans="1:16">
      <c r="A31" s="17" t="s">
        <v>34</v>
      </c>
      <c r="B31" s="18">
        <v>23725</v>
      </c>
      <c r="C31" s="18">
        <v>142394</v>
      </c>
      <c r="D31" s="19">
        <f t="shared" si="0"/>
        <v>0.16661516636936949</v>
      </c>
      <c r="E31" s="18">
        <v>63249</v>
      </c>
      <c r="F31" s="18">
        <v>63292</v>
      </c>
      <c r="G31" s="19">
        <f t="shared" si="5"/>
        <v>0.99932060923971433</v>
      </c>
      <c r="H31" s="18">
        <v>63094</v>
      </c>
      <c r="I31" s="18">
        <v>59355</v>
      </c>
      <c r="J31" s="19">
        <f t="shared" si="6"/>
        <v>1.0629938505601888</v>
      </c>
      <c r="K31" s="18">
        <v>67234</v>
      </c>
      <c r="L31" s="18">
        <v>39825</v>
      </c>
      <c r="M31" s="19">
        <f t="shared" si="7"/>
        <v>1.6882360326428123</v>
      </c>
      <c r="N31" s="18">
        <v>69711</v>
      </c>
      <c r="O31" s="18">
        <v>43916</v>
      </c>
      <c r="P31" s="19">
        <f t="shared" si="8"/>
        <v>1.5873713452955642</v>
      </c>
    </row>
    <row r="32" spans="1:16">
      <c r="A32" s="17" t="s">
        <v>35</v>
      </c>
      <c r="B32" s="18">
        <v>9876941</v>
      </c>
      <c r="C32" s="18">
        <v>2234680</v>
      </c>
      <c r="D32" s="19">
        <f t="shared" si="0"/>
        <v>4.4198457944761662</v>
      </c>
      <c r="E32" s="18">
        <v>10595321</v>
      </c>
      <c r="F32" s="18">
        <v>2394384</v>
      </c>
      <c r="G32" s="19">
        <f t="shared" si="5"/>
        <v>4.4250717512312141</v>
      </c>
      <c r="H32" s="18">
        <v>12095926</v>
      </c>
      <c r="I32" s="18">
        <v>2423773</v>
      </c>
      <c r="J32" s="19">
        <f t="shared" si="6"/>
        <v>4.9905358298817584</v>
      </c>
      <c r="K32" s="18">
        <v>12881013</v>
      </c>
      <c r="L32" s="18">
        <v>2461272</v>
      </c>
      <c r="M32" s="19">
        <f t="shared" si="7"/>
        <v>5.2334780552494804</v>
      </c>
      <c r="N32" s="18">
        <v>13091690</v>
      </c>
      <c r="O32" s="18">
        <v>2425728</v>
      </c>
      <c r="P32" s="19">
        <f t="shared" si="8"/>
        <v>5.3970148343095348</v>
      </c>
    </row>
    <row r="33" spans="1:16">
      <c r="A33" s="17" t="s">
        <v>36</v>
      </c>
      <c r="B33" s="18">
        <v>387073</v>
      </c>
      <c r="C33" s="18">
        <v>235039</v>
      </c>
      <c r="D33" s="19">
        <f t="shared" si="0"/>
        <v>1.6468458426048442</v>
      </c>
      <c r="E33" s="18">
        <v>409458</v>
      </c>
      <c r="F33" s="18">
        <v>235993</v>
      </c>
      <c r="G33" s="19">
        <f t="shared" si="5"/>
        <v>1.7350429885632201</v>
      </c>
      <c r="H33" s="18">
        <v>449175</v>
      </c>
      <c r="I33" s="18">
        <v>254937</v>
      </c>
      <c r="J33" s="19">
        <f t="shared" si="6"/>
        <v>1.7619058826298262</v>
      </c>
      <c r="K33" s="18">
        <v>453250</v>
      </c>
      <c r="L33" s="18">
        <v>255156</v>
      </c>
      <c r="M33" s="19">
        <f t="shared" si="7"/>
        <v>1.7763642634309991</v>
      </c>
      <c r="N33" s="18">
        <v>459812</v>
      </c>
      <c r="O33" s="18">
        <v>251229</v>
      </c>
      <c r="P33" s="19">
        <f t="shared" si="8"/>
        <v>1.830250488598052</v>
      </c>
    </row>
    <row r="34" spans="1:16">
      <c r="A34" s="17" t="s">
        <v>37</v>
      </c>
      <c r="B34" s="18">
        <v>219131</v>
      </c>
      <c r="C34" s="18">
        <v>170158</v>
      </c>
      <c r="D34" s="19">
        <f t="shared" si="0"/>
        <v>1.2878089775385231</v>
      </c>
      <c r="E34" s="18">
        <v>234845</v>
      </c>
      <c r="F34" s="18">
        <v>93310</v>
      </c>
      <c r="G34" s="19">
        <f t="shared" si="5"/>
        <v>2.5168256349801736</v>
      </c>
      <c r="H34" s="18">
        <v>235561</v>
      </c>
      <c r="I34" s="18">
        <v>82517</v>
      </c>
      <c r="J34" s="19">
        <f t="shared" si="6"/>
        <v>2.8546966079716909</v>
      </c>
      <c r="K34" s="18">
        <v>229180</v>
      </c>
      <c r="L34" s="18">
        <v>78676</v>
      </c>
      <c r="M34" s="19">
        <f t="shared" si="7"/>
        <v>2.9129594793838018</v>
      </c>
      <c r="N34" s="18">
        <v>228139</v>
      </c>
      <c r="O34" s="18">
        <v>73266</v>
      </c>
      <c r="P34" s="19">
        <f t="shared" si="8"/>
        <v>3.1138454399039119</v>
      </c>
    </row>
    <row r="35" spans="1:16">
      <c r="A35" s="17" t="s">
        <v>38</v>
      </c>
      <c r="B35" s="18">
        <v>237519</v>
      </c>
      <c r="C35" s="18">
        <v>164502</v>
      </c>
      <c r="D35" s="19">
        <f t="shared" si="0"/>
        <v>1.4438669438669438</v>
      </c>
      <c r="E35" s="18">
        <v>227585</v>
      </c>
      <c r="F35" s="18">
        <v>154877</v>
      </c>
      <c r="G35" s="19">
        <f t="shared" si="5"/>
        <v>1.4694564073426009</v>
      </c>
      <c r="H35" s="18">
        <v>233598</v>
      </c>
      <c r="I35" s="18">
        <v>154436</v>
      </c>
      <c r="J35" s="19">
        <f t="shared" si="6"/>
        <v>1.5125877386101687</v>
      </c>
      <c r="K35" s="18">
        <v>243603</v>
      </c>
      <c r="L35" s="18">
        <v>163278</v>
      </c>
      <c r="M35" s="19">
        <f t="shared" si="7"/>
        <v>1.491952375702789</v>
      </c>
      <c r="N35" s="18">
        <v>249162</v>
      </c>
      <c r="O35" s="18">
        <v>161586</v>
      </c>
      <c r="P35" s="19">
        <f t="shared" si="8"/>
        <v>1.5419776465782926</v>
      </c>
    </row>
    <row r="36" spans="1:16">
      <c r="A36" s="17" t="s">
        <v>39</v>
      </c>
      <c r="B36" s="18">
        <v>108450</v>
      </c>
      <c r="C36" s="18">
        <v>87476</v>
      </c>
      <c r="D36" s="19">
        <f t="shared" si="0"/>
        <v>1.2397686222506745</v>
      </c>
      <c r="E36" s="18">
        <v>105842</v>
      </c>
      <c r="F36" s="18">
        <v>79441</v>
      </c>
      <c r="G36" s="19">
        <f t="shared" si="5"/>
        <v>1.3323346886368499</v>
      </c>
      <c r="H36" s="18">
        <v>119808</v>
      </c>
      <c r="I36" s="18">
        <v>82421</v>
      </c>
      <c r="J36" s="19">
        <f t="shared" si="6"/>
        <v>1.4536101236335399</v>
      </c>
      <c r="K36" s="18">
        <v>116052</v>
      </c>
      <c r="L36" s="18">
        <v>80530</v>
      </c>
      <c r="M36" s="19">
        <f t="shared" si="7"/>
        <v>1.4411026946479573</v>
      </c>
      <c r="N36" s="18">
        <v>95933</v>
      </c>
      <c r="O36" s="18">
        <v>85414</v>
      </c>
      <c r="P36" s="19">
        <f t="shared" si="8"/>
        <v>1.1231531130727983</v>
      </c>
    </row>
    <row r="37" spans="1:16">
      <c r="A37" s="17" t="s">
        <v>40</v>
      </c>
      <c r="B37" s="18">
        <v>152006</v>
      </c>
      <c r="C37" s="18">
        <v>214567</v>
      </c>
      <c r="D37" s="19">
        <f t="shared" si="0"/>
        <v>0.70843139905018016</v>
      </c>
      <c r="E37" s="18">
        <v>158266</v>
      </c>
      <c r="F37" s="18">
        <v>204859</v>
      </c>
      <c r="G37" s="19">
        <f t="shared" si="5"/>
        <v>0.77256063926896057</v>
      </c>
      <c r="H37" s="18">
        <v>172769</v>
      </c>
      <c r="I37" s="18">
        <v>202648</v>
      </c>
      <c r="J37" s="19">
        <f t="shared" si="6"/>
        <v>0.85255714342110456</v>
      </c>
      <c r="K37" s="18">
        <v>168973</v>
      </c>
      <c r="L37" s="18">
        <v>97392</v>
      </c>
      <c r="M37" s="19">
        <f t="shared" si="7"/>
        <v>1.7349782322983407</v>
      </c>
      <c r="N37" s="18">
        <v>188570</v>
      </c>
      <c r="O37" s="18">
        <v>92850</v>
      </c>
      <c r="P37" s="19">
        <f t="shared" si="8"/>
        <v>2.030910070005385</v>
      </c>
    </row>
    <row r="38" spans="1:16">
      <c r="A38" s="17" t="s">
        <v>41</v>
      </c>
      <c r="B38" s="18">
        <v>108411</v>
      </c>
      <c r="C38" s="18">
        <v>212248</v>
      </c>
      <c r="D38" s="19">
        <f t="shared" si="0"/>
        <v>0.51077513097885496</v>
      </c>
      <c r="E38" s="18">
        <v>109970</v>
      </c>
      <c r="F38" s="18">
        <v>120561</v>
      </c>
      <c r="G38" s="19">
        <f t="shared" si="5"/>
        <v>0.9121523544098008</v>
      </c>
      <c r="H38" s="18">
        <v>102522</v>
      </c>
      <c r="I38" s="18">
        <v>114356</v>
      </c>
      <c r="J38" s="19">
        <f t="shared" si="6"/>
        <v>0.89651614257231804</v>
      </c>
      <c r="K38" s="18">
        <v>112463</v>
      </c>
      <c r="L38" s="18">
        <v>122373</v>
      </c>
      <c r="M38" s="19">
        <f t="shared" si="7"/>
        <v>0.91901808405448915</v>
      </c>
      <c r="N38" s="18">
        <v>116363</v>
      </c>
      <c r="O38" s="18">
        <v>118636</v>
      </c>
      <c r="P38" s="19">
        <f t="shared" si="8"/>
        <v>0.98084055430054962</v>
      </c>
    </row>
    <row r="39" spans="1:16">
      <c r="A39" s="17" t="s">
        <v>42</v>
      </c>
      <c r="B39" s="18">
        <v>390319</v>
      </c>
      <c r="C39" s="18">
        <v>369795</v>
      </c>
      <c r="D39" s="19">
        <f t="shared" si="0"/>
        <v>1.0555010208358686</v>
      </c>
      <c r="E39" s="18">
        <v>420100</v>
      </c>
      <c r="F39" s="18">
        <v>350358</v>
      </c>
      <c r="G39" s="19">
        <f t="shared" si="5"/>
        <v>1.1990592479692201</v>
      </c>
      <c r="H39" s="18">
        <v>444653</v>
      </c>
      <c r="I39" s="18">
        <v>343316</v>
      </c>
      <c r="J39" s="19">
        <f t="shared" si="6"/>
        <v>1.2951712125272343</v>
      </c>
      <c r="K39" s="18">
        <v>469153</v>
      </c>
      <c r="L39" s="18">
        <v>271385</v>
      </c>
      <c r="M39" s="19">
        <f t="shared" si="7"/>
        <v>1.7287359286622326</v>
      </c>
      <c r="N39" s="18">
        <v>489326</v>
      </c>
      <c r="O39" s="18">
        <v>286170</v>
      </c>
      <c r="P39" s="19">
        <f t="shared" si="8"/>
        <v>1.7099136876681693</v>
      </c>
    </row>
    <row r="40" spans="1:16">
      <c r="A40" s="17" t="s">
        <v>43</v>
      </c>
      <c r="B40" s="18">
        <v>787019</v>
      </c>
      <c r="C40" s="18">
        <v>399933</v>
      </c>
      <c r="D40" s="19">
        <f t="shared" si="0"/>
        <v>1.9678771194175024</v>
      </c>
      <c r="E40" s="18">
        <v>796322</v>
      </c>
      <c r="F40" s="18">
        <v>397607</v>
      </c>
      <c r="G40" s="19">
        <f t="shared" si="5"/>
        <v>2.002786671260818</v>
      </c>
      <c r="H40" s="18">
        <v>833203</v>
      </c>
      <c r="I40" s="18">
        <v>381025</v>
      </c>
      <c r="J40" s="19">
        <f t="shared" si="6"/>
        <v>2.1867410274916343</v>
      </c>
      <c r="K40" s="18">
        <v>772860</v>
      </c>
      <c r="L40" s="18">
        <v>340757</v>
      </c>
      <c r="M40" s="19">
        <f t="shared" si="7"/>
        <v>2.268067860674909</v>
      </c>
      <c r="N40" s="18">
        <v>763620</v>
      </c>
      <c r="O40" s="18">
        <v>323858</v>
      </c>
      <c r="P40" s="19">
        <f t="shared" si="8"/>
        <v>2.3578852460028776</v>
      </c>
    </row>
    <row r="41" spans="1:16">
      <c r="A41" s="17" t="s">
        <v>44</v>
      </c>
      <c r="B41" s="18">
        <v>4983690</v>
      </c>
      <c r="C41" s="18">
        <v>708864</v>
      </c>
      <c r="D41" s="19">
        <f t="shared" si="0"/>
        <v>7.0305305390032506</v>
      </c>
      <c r="E41" s="18">
        <v>4771622</v>
      </c>
      <c r="F41" s="18">
        <v>673488</v>
      </c>
      <c r="G41" s="19">
        <f t="shared" si="5"/>
        <v>7.0849398949944176</v>
      </c>
      <c r="H41" s="18">
        <v>4651103</v>
      </c>
      <c r="I41" s="18">
        <v>722081</v>
      </c>
      <c r="J41" s="19">
        <f t="shared" si="6"/>
        <v>6.4412482810100249</v>
      </c>
      <c r="K41" s="18">
        <v>4674764</v>
      </c>
      <c r="L41" s="18">
        <v>708724</v>
      </c>
      <c r="M41" s="19">
        <f t="shared" si="7"/>
        <v>6.5960289195794131</v>
      </c>
      <c r="N41" s="18">
        <v>4851908</v>
      </c>
      <c r="O41" s="18">
        <v>750210</v>
      </c>
      <c r="P41" s="19">
        <f t="shared" si="8"/>
        <v>6.4673997947241437</v>
      </c>
    </row>
    <row r="42" spans="1:16">
      <c r="A42" s="17" t="s">
        <v>45</v>
      </c>
      <c r="B42" s="18">
        <v>69422</v>
      </c>
      <c r="C42" s="18">
        <v>119597</v>
      </c>
      <c r="D42" s="19">
        <f t="shared" si="0"/>
        <v>0.58046606520230437</v>
      </c>
      <c r="E42" s="18">
        <v>44632</v>
      </c>
      <c r="F42" s="18">
        <v>112254</v>
      </c>
      <c r="G42" s="19">
        <f t="shared" si="5"/>
        <v>0.39759830384663353</v>
      </c>
      <c r="H42" s="18">
        <v>45596</v>
      </c>
      <c r="I42" s="18">
        <v>102189</v>
      </c>
      <c r="J42" s="19">
        <f t="shared" si="6"/>
        <v>0.4461928387595534</v>
      </c>
      <c r="K42" s="18">
        <v>46364</v>
      </c>
      <c r="L42" s="18">
        <v>44095</v>
      </c>
      <c r="M42" s="19">
        <f t="shared" si="7"/>
        <v>1.051457081301735</v>
      </c>
      <c r="N42" s="18">
        <v>97754</v>
      </c>
      <c r="O42" s="18">
        <v>59337</v>
      </c>
      <c r="P42" s="19">
        <f t="shared" si="8"/>
        <v>1.6474375179061969</v>
      </c>
    </row>
    <row r="43" spans="1:16">
      <c r="A43" s="17" t="s">
        <v>46</v>
      </c>
      <c r="B43" s="18">
        <v>29124</v>
      </c>
      <c r="C43" s="18">
        <v>117920</v>
      </c>
      <c r="D43" s="19">
        <f t="shared" si="0"/>
        <v>0.24698100407055631</v>
      </c>
      <c r="E43" s="18">
        <v>31948</v>
      </c>
      <c r="F43" s="18">
        <v>107770</v>
      </c>
      <c r="G43" s="19">
        <f t="shared" si="5"/>
        <v>0.29644613528811359</v>
      </c>
      <c r="H43" s="18">
        <v>32476</v>
      </c>
      <c r="I43" s="18">
        <v>95085</v>
      </c>
      <c r="J43" s="19">
        <f t="shared" si="6"/>
        <v>0.34154703686175525</v>
      </c>
      <c r="K43" s="18">
        <v>30141</v>
      </c>
      <c r="L43" s="18">
        <v>34256</v>
      </c>
      <c r="M43" s="19">
        <f t="shared" si="7"/>
        <v>0.87987505838393276</v>
      </c>
      <c r="N43" s="18">
        <v>24442</v>
      </c>
      <c r="O43" s="18">
        <v>31737</v>
      </c>
      <c r="P43" s="19">
        <f t="shared" si="8"/>
        <v>0.77014210542899453</v>
      </c>
    </row>
    <row r="44" spans="1:16">
      <c r="A44" s="17" t="s">
        <v>47</v>
      </c>
      <c r="B44" s="18">
        <v>2787</v>
      </c>
      <c r="C44" s="18">
        <v>13675</v>
      </c>
      <c r="D44" s="19">
        <f t="shared" si="0"/>
        <v>0.20380255941499087</v>
      </c>
      <c r="E44" s="18">
        <v>6282</v>
      </c>
      <c r="F44" s="18">
        <v>34818</v>
      </c>
      <c r="G44" s="19">
        <f t="shared" si="5"/>
        <v>0.18042391866276064</v>
      </c>
      <c r="H44" s="18">
        <v>7454</v>
      </c>
      <c r="I44" s="18">
        <v>38519</v>
      </c>
      <c r="J44" s="19">
        <f t="shared" si="6"/>
        <v>0.19351488875619824</v>
      </c>
      <c r="K44" s="18">
        <v>6042</v>
      </c>
      <c r="L44" s="18">
        <v>38964</v>
      </c>
      <c r="M44" s="19">
        <f t="shared" si="7"/>
        <v>0.15506621496766246</v>
      </c>
      <c r="N44" s="18">
        <v>7023</v>
      </c>
      <c r="O44" s="18">
        <v>31433</v>
      </c>
      <c r="P44" s="19">
        <f t="shared" si="8"/>
        <v>0.22342760792797378</v>
      </c>
    </row>
    <row r="45" spans="1:16">
      <c r="A45" s="17" t="s">
        <v>48</v>
      </c>
      <c r="B45" s="18">
        <v>43773</v>
      </c>
      <c r="C45" s="18">
        <v>37093</v>
      </c>
      <c r="D45" s="19">
        <f t="shared" si="0"/>
        <v>1.1800878872024372</v>
      </c>
      <c r="E45" s="18">
        <v>45372</v>
      </c>
      <c r="F45" s="18">
        <v>37597</v>
      </c>
      <c r="G45" s="19">
        <f t="shared" si="5"/>
        <v>1.2067984147671358</v>
      </c>
      <c r="H45" s="18">
        <v>48379</v>
      </c>
      <c r="I45" s="18">
        <v>36831</v>
      </c>
      <c r="J45" s="19">
        <f t="shared" si="6"/>
        <v>1.3135402242676006</v>
      </c>
      <c r="K45" s="18">
        <v>59334</v>
      </c>
      <c r="L45" s="18">
        <v>47035</v>
      </c>
      <c r="M45" s="19">
        <f t="shared" si="7"/>
        <v>1.261486127351972</v>
      </c>
      <c r="N45" s="18">
        <v>56107</v>
      </c>
      <c r="O45" s="18">
        <v>51410</v>
      </c>
      <c r="P45" s="19">
        <f t="shared" si="8"/>
        <v>1.09136354794787</v>
      </c>
    </row>
    <row r="46" spans="1:16">
      <c r="A46" s="17" t="s">
        <v>49</v>
      </c>
      <c r="B46" s="18">
        <v>37136</v>
      </c>
      <c r="C46" s="18">
        <v>173617</v>
      </c>
      <c r="D46" s="19">
        <f t="shared" si="0"/>
        <v>0.21389610464413047</v>
      </c>
      <c r="E46" s="18">
        <v>45300</v>
      </c>
      <c r="F46" s="18">
        <v>135869</v>
      </c>
      <c r="G46" s="19">
        <f t="shared" si="5"/>
        <v>0.33340938698304984</v>
      </c>
      <c r="H46" s="18">
        <v>50920</v>
      </c>
      <c r="I46" s="18">
        <v>131280</v>
      </c>
      <c r="J46" s="19">
        <f t="shared" si="6"/>
        <v>0.38787324801950029</v>
      </c>
      <c r="K46" s="18">
        <v>54263</v>
      </c>
      <c r="L46" s="18">
        <v>71585</v>
      </c>
      <c r="M46" s="19">
        <f t="shared" si="7"/>
        <v>0.75802193196898793</v>
      </c>
      <c r="N46" s="18">
        <v>55756</v>
      </c>
      <c r="O46" s="18">
        <v>64958</v>
      </c>
      <c r="P46" s="19">
        <f t="shared" si="8"/>
        <v>0.85833923458234551</v>
      </c>
    </row>
    <row r="47" spans="1:16">
      <c r="A47" s="17" t="s">
        <v>50</v>
      </c>
      <c r="B47" s="18">
        <v>1664275</v>
      </c>
      <c r="C47" s="18">
        <v>584866</v>
      </c>
      <c r="D47" s="19">
        <f t="shared" si="0"/>
        <v>2.8455663348527698</v>
      </c>
      <c r="E47" s="18">
        <v>1585092</v>
      </c>
      <c r="F47" s="18">
        <v>569354</v>
      </c>
      <c r="G47" s="19">
        <f t="shared" si="5"/>
        <v>2.7840183787239572</v>
      </c>
      <c r="H47" s="18">
        <v>1658811</v>
      </c>
      <c r="I47" s="18">
        <v>554772</v>
      </c>
      <c r="J47" s="19">
        <f t="shared" si="6"/>
        <v>2.990077004607298</v>
      </c>
      <c r="K47" s="18">
        <v>1640658</v>
      </c>
      <c r="L47" s="18">
        <v>500342</v>
      </c>
      <c r="M47" s="19">
        <f t="shared" si="7"/>
        <v>3.2790731139900307</v>
      </c>
      <c r="N47" s="18">
        <v>1549799</v>
      </c>
      <c r="O47" s="18">
        <v>487935</v>
      </c>
      <c r="P47" s="19">
        <f t="shared" si="8"/>
        <v>3.1762406877965303</v>
      </c>
    </row>
    <row r="48" spans="1:16">
      <c r="A48" s="17" t="s">
        <v>51</v>
      </c>
      <c r="B48" s="18">
        <v>79380</v>
      </c>
      <c r="C48" s="18">
        <v>133428</v>
      </c>
      <c r="D48" s="19">
        <f t="shared" si="0"/>
        <v>0.59492760140300383</v>
      </c>
      <c r="E48" s="18">
        <v>73129</v>
      </c>
      <c r="F48" s="18">
        <v>125234</v>
      </c>
      <c r="G48" s="19">
        <f t="shared" si="5"/>
        <v>0.58393886644202053</v>
      </c>
      <c r="H48" s="18">
        <v>84739</v>
      </c>
      <c r="I48" s="18">
        <v>52484</v>
      </c>
      <c r="J48" s="19">
        <f t="shared" si="6"/>
        <v>1.614568249371237</v>
      </c>
      <c r="K48" s="18">
        <v>95214</v>
      </c>
      <c r="L48" s="18">
        <v>48857</v>
      </c>
      <c r="M48" s="19">
        <f t="shared" si="7"/>
        <v>1.9488302597376015</v>
      </c>
      <c r="N48" s="18">
        <v>99063</v>
      </c>
      <c r="O48" s="18">
        <v>48626</v>
      </c>
      <c r="P48" s="19">
        <f t="shared" si="8"/>
        <v>2.0372434500061694</v>
      </c>
    </row>
    <row r="49" spans="1:16">
      <c r="A49" s="17" t="s">
        <v>52</v>
      </c>
      <c r="B49" s="18">
        <v>94717</v>
      </c>
      <c r="C49" s="18">
        <v>161520</v>
      </c>
      <c r="D49" s="19">
        <f t="shared" si="0"/>
        <v>0.58641035165923727</v>
      </c>
      <c r="E49" s="18">
        <v>77872</v>
      </c>
      <c r="F49" s="18">
        <v>153890</v>
      </c>
      <c r="G49" s="19">
        <f t="shared" si="5"/>
        <v>0.50602378322178176</v>
      </c>
      <c r="H49" s="18">
        <v>119879</v>
      </c>
      <c r="I49" s="18">
        <v>146297</v>
      </c>
      <c r="J49" s="19">
        <f t="shared" si="6"/>
        <v>0.8194221344251762</v>
      </c>
      <c r="K49" s="18">
        <v>108529</v>
      </c>
      <c r="L49" s="18">
        <v>81220</v>
      </c>
      <c r="M49" s="19">
        <f t="shared" si="7"/>
        <v>1.3362349175080031</v>
      </c>
      <c r="N49" s="18">
        <v>101015</v>
      </c>
      <c r="O49" s="18">
        <v>74144</v>
      </c>
      <c r="P49" s="19">
        <f t="shared" si="8"/>
        <v>1.3624163789382822</v>
      </c>
    </row>
    <row r="50" spans="1:16">
      <c r="A50" s="17" t="s">
        <v>53</v>
      </c>
      <c r="B50" s="18">
        <v>493803</v>
      </c>
      <c r="C50" s="18">
        <v>597920</v>
      </c>
      <c r="D50" s="19">
        <f t="shared" si="0"/>
        <v>0.82586800909820712</v>
      </c>
      <c r="E50" s="18">
        <v>511411</v>
      </c>
      <c r="F50" s="18">
        <v>590921</v>
      </c>
      <c r="G50" s="19">
        <f t="shared" si="5"/>
        <v>0.86544732713848382</v>
      </c>
      <c r="H50" s="18">
        <v>564766</v>
      </c>
      <c r="I50" s="18">
        <v>577424</v>
      </c>
      <c r="J50" s="19">
        <f t="shared" si="6"/>
        <v>0.97807850037407518</v>
      </c>
      <c r="K50" s="18">
        <v>655235</v>
      </c>
      <c r="L50" s="18">
        <v>514417</v>
      </c>
      <c r="M50" s="19">
        <f t="shared" si="7"/>
        <v>1.2737428972992728</v>
      </c>
      <c r="N50" s="18">
        <v>728744</v>
      </c>
      <c r="O50" s="18">
        <v>519733</v>
      </c>
      <c r="P50" s="19">
        <f t="shared" si="8"/>
        <v>1.4021507196964595</v>
      </c>
    </row>
    <row r="51" spans="1:16">
      <c r="A51" s="17" t="s">
        <v>54</v>
      </c>
      <c r="B51" s="18">
        <v>4869970</v>
      </c>
      <c r="C51" s="18">
        <v>1030019</v>
      </c>
      <c r="D51" s="19">
        <f t="shared" si="0"/>
        <v>4.7280389973388841</v>
      </c>
      <c r="E51" s="18">
        <v>5563461</v>
      </c>
      <c r="F51" s="18">
        <v>1066570</v>
      </c>
      <c r="G51" s="19">
        <f t="shared" si="5"/>
        <v>5.216217407202528</v>
      </c>
      <c r="H51" s="18">
        <v>5853449</v>
      </c>
      <c r="I51" s="18">
        <v>735393</v>
      </c>
      <c r="J51" s="19">
        <f t="shared" si="6"/>
        <v>7.9596202302714332</v>
      </c>
      <c r="K51" s="18">
        <v>5689684</v>
      </c>
      <c r="L51" s="18">
        <v>704276</v>
      </c>
      <c r="M51" s="19">
        <f t="shared" si="7"/>
        <v>8.0787702548432723</v>
      </c>
      <c r="N51" s="18">
        <v>5162861</v>
      </c>
      <c r="O51" s="18">
        <v>654120</v>
      </c>
      <c r="P51" s="19">
        <f t="shared" si="8"/>
        <v>7.8928346480768052</v>
      </c>
    </row>
    <row r="52" spans="1:16">
      <c r="A52" s="17" t="s">
        <v>104</v>
      </c>
      <c r="B52" s="18">
        <v>55322</v>
      </c>
      <c r="C52" s="18">
        <v>55492</v>
      </c>
      <c r="D52" s="19">
        <f t="shared" si="0"/>
        <v>0.99693649535068118</v>
      </c>
      <c r="E52" s="18">
        <v>53875</v>
      </c>
      <c r="F52" s="18">
        <v>50051</v>
      </c>
      <c r="G52" s="19">
        <f t="shared" si="5"/>
        <v>1.0764020698887136</v>
      </c>
      <c r="H52" s="20"/>
      <c r="I52" s="20"/>
      <c r="J52" s="32"/>
      <c r="K52" s="20"/>
      <c r="L52" s="20"/>
      <c r="M52" s="32"/>
      <c r="N52" s="20"/>
      <c r="O52" s="20"/>
      <c r="P52" s="32"/>
    </row>
    <row r="53" spans="1:16">
      <c r="A53" s="17" t="s">
        <v>55</v>
      </c>
      <c r="B53" s="18">
        <v>363113</v>
      </c>
      <c r="C53" s="18">
        <v>736734</v>
      </c>
      <c r="D53" s="19">
        <f t="shared" si="0"/>
        <v>0.49286852513933116</v>
      </c>
      <c r="E53" s="18">
        <v>385640</v>
      </c>
      <c r="F53" s="18">
        <v>200724</v>
      </c>
      <c r="G53" s="19">
        <f t="shared" si="5"/>
        <v>1.9212450927641935</v>
      </c>
      <c r="H53" s="18">
        <v>406052</v>
      </c>
      <c r="I53" s="18">
        <v>137870</v>
      </c>
      <c r="J53" s="19">
        <f t="shared" si="6"/>
        <v>2.9451802422571989</v>
      </c>
      <c r="K53" s="18">
        <v>433242</v>
      </c>
      <c r="L53" s="18">
        <v>146292</v>
      </c>
      <c r="M53" s="19">
        <f t="shared" si="7"/>
        <v>2.961487982938233</v>
      </c>
      <c r="N53" s="18">
        <v>478118</v>
      </c>
      <c r="O53" s="18">
        <v>154441</v>
      </c>
      <c r="P53" s="19">
        <f t="shared" si="8"/>
        <v>3.0957971005108749</v>
      </c>
    </row>
    <row r="54" spans="1:16">
      <c r="A54" s="17" t="s">
        <v>56</v>
      </c>
      <c r="B54" s="18">
        <v>50791</v>
      </c>
      <c r="C54" s="18">
        <v>60109</v>
      </c>
      <c r="D54" s="19">
        <f t="shared" si="0"/>
        <v>0.84498161672960792</v>
      </c>
      <c r="E54" s="18">
        <v>46461</v>
      </c>
      <c r="F54" s="18">
        <v>58911</v>
      </c>
      <c r="G54" s="19">
        <f t="shared" si="5"/>
        <v>0.78866425625095482</v>
      </c>
      <c r="H54" s="18">
        <v>48835</v>
      </c>
      <c r="I54" s="18">
        <v>54971</v>
      </c>
      <c r="J54" s="19">
        <f t="shared" si="6"/>
        <v>0.88837750814065597</v>
      </c>
      <c r="K54" s="18">
        <v>52823</v>
      </c>
      <c r="L54" s="18">
        <v>52685</v>
      </c>
      <c r="M54" s="19">
        <f t="shared" si="7"/>
        <v>1.0026193413685109</v>
      </c>
      <c r="N54" s="18">
        <v>54721</v>
      </c>
      <c r="O54" s="18">
        <v>48711</v>
      </c>
      <c r="P54" s="19">
        <f t="shared" si="8"/>
        <v>1.1233807558867608</v>
      </c>
    </row>
    <row r="55" spans="1:16">
      <c r="A55" s="17" t="s">
        <v>57</v>
      </c>
      <c r="B55" s="18">
        <v>429471</v>
      </c>
      <c r="C55" s="18">
        <v>148955</v>
      </c>
      <c r="D55" s="19">
        <f t="shared" si="0"/>
        <v>2.8832264777953074</v>
      </c>
      <c r="E55" s="18">
        <v>465687</v>
      </c>
      <c r="F55" s="18">
        <v>146889</v>
      </c>
      <c r="G55" s="19">
        <f t="shared" si="5"/>
        <v>3.1703327002021937</v>
      </c>
      <c r="H55" s="18">
        <v>469102</v>
      </c>
      <c r="I55" s="18">
        <v>144466</v>
      </c>
      <c r="J55" s="19">
        <f t="shared" si="6"/>
        <v>3.2471446568742817</v>
      </c>
      <c r="K55" s="18">
        <v>461394</v>
      </c>
      <c r="L55" s="18">
        <v>132121</v>
      </c>
      <c r="M55" s="19">
        <f t="shared" si="7"/>
        <v>3.4922079003337849</v>
      </c>
      <c r="N55" s="18">
        <v>446563</v>
      </c>
      <c r="O55" s="18">
        <v>146208</v>
      </c>
      <c r="P55" s="19">
        <f t="shared" si="8"/>
        <v>3.0542993543444954</v>
      </c>
    </row>
    <row r="56" spans="1:16">
      <c r="A56" s="17" t="s">
        <v>58</v>
      </c>
      <c r="B56" s="18">
        <v>713760</v>
      </c>
      <c r="C56" s="18">
        <v>357904</v>
      </c>
      <c r="D56" s="19">
        <f t="shared" si="0"/>
        <v>1.9942777951629487</v>
      </c>
      <c r="E56" s="18">
        <v>724330</v>
      </c>
      <c r="F56" s="18">
        <v>346371</v>
      </c>
      <c r="G56" s="19">
        <f t="shared" si="5"/>
        <v>2.091197011297135</v>
      </c>
      <c r="H56" s="18">
        <v>739600</v>
      </c>
      <c r="I56" s="18">
        <v>356770</v>
      </c>
      <c r="J56" s="19">
        <f t="shared" si="6"/>
        <v>2.0730442582055666</v>
      </c>
      <c r="K56" s="18">
        <v>739541</v>
      </c>
      <c r="L56" s="18">
        <v>292591</v>
      </c>
      <c r="M56" s="19">
        <f t="shared" si="7"/>
        <v>2.5275589474727522</v>
      </c>
      <c r="N56" s="18">
        <v>722276</v>
      </c>
      <c r="O56" s="18">
        <v>317180</v>
      </c>
      <c r="P56" s="19">
        <f t="shared" si="8"/>
        <v>2.277180150072514</v>
      </c>
    </row>
    <row r="57" spans="1:16">
      <c r="A57" s="17" t="s">
        <v>59</v>
      </c>
      <c r="B57" s="18">
        <v>17916</v>
      </c>
      <c r="C57" s="18">
        <v>143986</v>
      </c>
      <c r="D57" s="19">
        <f t="shared" si="0"/>
        <v>0.12442876390760213</v>
      </c>
      <c r="E57" s="18">
        <v>19945</v>
      </c>
      <c r="F57" s="18">
        <v>132299</v>
      </c>
      <c r="G57" s="19">
        <f t="shared" si="5"/>
        <v>0.15075699740738782</v>
      </c>
      <c r="H57" s="18">
        <v>20155</v>
      </c>
      <c r="I57" s="18">
        <v>118328</v>
      </c>
      <c r="J57" s="19">
        <f t="shared" si="6"/>
        <v>0.17033162058008247</v>
      </c>
      <c r="K57" s="18">
        <v>21292</v>
      </c>
      <c r="L57" s="18">
        <v>96536</v>
      </c>
      <c r="M57" s="19">
        <f t="shared" si="7"/>
        <v>0.22056020551918457</v>
      </c>
      <c r="N57" s="18">
        <v>25343</v>
      </c>
      <c r="O57" s="18">
        <v>75869</v>
      </c>
      <c r="P57" s="19">
        <f t="shared" si="8"/>
        <v>0.33403629941082658</v>
      </c>
    </row>
    <row r="58" spans="1:16">
      <c r="A58" s="17" t="s">
        <v>103</v>
      </c>
      <c r="B58" s="18">
        <v>89719</v>
      </c>
      <c r="C58" s="18">
        <v>192842</v>
      </c>
      <c r="D58" s="19">
        <f t="shared" si="0"/>
        <v>0.46524616006886466</v>
      </c>
      <c r="E58" s="18">
        <v>97806</v>
      </c>
      <c r="F58" s="18">
        <v>173317</v>
      </c>
      <c r="G58" s="19">
        <f t="shared" si="5"/>
        <v>0.56431856078745879</v>
      </c>
      <c r="H58" s="20"/>
      <c r="I58" s="20"/>
      <c r="J58" s="32"/>
      <c r="K58" s="20"/>
      <c r="L58" s="20"/>
      <c r="M58" s="32"/>
      <c r="N58" s="20"/>
      <c r="O58" s="20"/>
      <c r="P58" s="32"/>
    </row>
    <row r="59" spans="1:16">
      <c r="A59" s="17" t="s">
        <v>60</v>
      </c>
      <c r="B59" s="18">
        <v>68988</v>
      </c>
      <c r="C59" s="18">
        <v>246294</v>
      </c>
      <c r="D59" s="19">
        <f t="shared" si="0"/>
        <v>0.28010426563375479</v>
      </c>
      <c r="E59" s="18">
        <v>73695</v>
      </c>
      <c r="F59" s="18">
        <v>230786</v>
      </c>
      <c r="G59" s="19">
        <f t="shared" si="5"/>
        <v>0.31932179594949434</v>
      </c>
      <c r="H59" s="18">
        <v>79463</v>
      </c>
      <c r="I59" s="18">
        <v>149258</v>
      </c>
      <c r="J59" s="19">
        <f t="shared" si="6"/>
        <v>0.53238687373541116</v>
      </c>
      <c r="K59" s="18">
        <v>97473</v>
      </c>
      <c r="L59" s="18">
        <v>92565</v>
      </c>
      <c r="M59" s="19">
        <f t="shared" si="7"/>
        <v>1.0530222006157834</v>
      </c>
      <c r="N59" s="18">
        <v>132166</v>
      </c>
      <c r="O59" s="18">
        <v>97548</v>
      </c>
      <c r="P59" s="19">
        <f t="shared" si="8"/>
        <v>1.3548816992660024</v>
      </c>
    </row>
    <row r="60" spans="1:16">
      <c r="A60" s="17" t="s">
        <v>61</v>
      </c>
      <c r="B60" s="18">
        <v>28123</v>
      </c>
      <c r="C60" s="18">
        <v>145146</v>
      </c>
      <c r="D60" s="19">
        <f t="shared" si="0"/>
        <v>0.19375663125404766</v>
      </c>
      <c r="E60" s="18">
        <v>28384</v>
      </c>
      <c r="F60" s="18">
        <v>140340</v>
      </c>
      <c r="G60" s="19">
        <f t="shared" si="5"/>
        <v>0.20225167450477413</v>
      </c>
      <c r="H60" s="18">
        <v>30338</v>
      </c>
      <c r="I60" s="18">
        <v>128472</v>
      </c>
      <c r="J60" s="19">
        <f t="shared" si="6"/>
        <v>0.23614484089918425</v>
      </c>
      <c r="K60" s="18">
        <v>42453</v>
      </c>
      <c r="L60" s="18">
        <v>67031</v>
      </c>
      <c r="M60" s="19">
        <f t="shared" si="7"/>
        <v>0.63333383061568527</v>
      </c>
      <c r="N60" s="18">
        <v>41097</v>
      </c>
      <c r="O60" s="18">
        <v>65286</v>
      </c>
      <c r="P60" s="19">
        <f t="shared" si="8"/>
        <v>0.62949177465306494</v>
      </c>
    </row>
    <row r="61" spans="1:16">
      <c r="A61" s="17" t="s">
        <v>62</v>
      </c>
      <c r="B61" s="18">
        <v>603198</v>
      </c>
      <c r="C61" s="18">
        <v>317061</v>
      </c>
      <c r="D61" s="19">
        <f t="shared" si="0"/>
        <v>1.9024667177609356</v>
      </c>
      <c r="E61" s="18">
        <v>618164</v>
      </c>
      <c r="F61" s="18">
        <v>311201</v>
      </c>
      <c r="G61" s="19">
        <f t="shared" si="5"/>
        <v>1.9863817918322884</v>
      </c>
      <c r="H61" s="18">
        <v>709250</v>
      </c>
      <c r="I61" s="18">
        <v>330612</v>
      </c>
      <c r="J61" s="19">
        <f t="shared" si="6"/>
        <v>2.1452639347634084</v>
      </c>
      <c r="K61" s="18">
        <v>721682</v>
      </c>
      <c r="L61" s="18">
        <v>338777</v>
      </c>
      <c r="M61" s="19">
        <f t="shared" si="7"/>
        <v>2.1302567765816454</v>
      </c>
      <c r="N61" s="18">
        <v>745114</v>
      </c>
      <c r="O61" s="18">
        <v>332730</v>
      </c>
      <c r="P61" s="19">
        <f t="shared" si="8"/>
        <v>2.2393953055029603</v>
      </c>
    </row>
    <row r="62" spans="1:16">
      <c r="A62" s="17" t="s">
        <v>63</v>
      </c>
      <c r="B62" s="18">
        <v>722879</v>
      </c>
      <c r="C62" s="18">
        <v>400992</v>
      </c>
      <c r="D62" s="19">
        <f t="shared" si="0"/>
        <v>1.8027267376905274</v>
      </c>
      <c r="E62" s="18">
        <v>768212</v>
      </c>
      <c r="F62" s="18">
        <v>414940</v>
      </c>
      <c r="G62" s="19">
        <f t="shared" si="5"/>
        <v>1.8513809225430182</v>
      </c>
      <c r="H62" s="18">
        <v>887044</v>
      </c>
      <c r="I62" s="18">
        <v>301471</v>
      </c>
      <c r="J62" s="19">
        <f t="shared" si="6"/>
        <v>2.9423858347900791</v>
      </c>
      <c r="K62" s="18">
        <v>951241</v>
      </c>
      <c r="L62" s="18">
        <v>375483</v>
      </c>
      <c r="M62" s="19">
        <f t="shared" si="7"/>
        <v>2.5333796736470093</v>
      </c>
      <c r="N62" s="18">
        <v>1009939</v>
      </c>
      <c r="O62" s="18">
        <v>364766</v>
      </c>
      <c r="P62" s="19">
        <f t="shared" si="8"/>
        <v>2.7687311865689237</v>
      </c>
    </row>
    <row r="63" spans="1:16">
      <c r="A63" s="17" t="s">
        <v>64</v>
      </c>
      <c r="B63" s="18">
        <v>709952</v>
      </c>
      <c r="C63" s="18">
        <v>710283</v>
      </c>
      <c r="D63" s="19">
        <f t="shared" si="0"/>
        <v>0.99953398856512121</v>
      </c>
      <c r="E63" s="18">
        <v>756872</v>
      </c>
      <c r="F63" s="18">
        <v>675478</v>
      </c>
      <c r="G63" s="19">
        <f t="shared" si="5"/>
        <v>1.1204983730040061</v>
      </c>
      <c r="H63" s="18">
        <v>772354</v>
      </c>
      <c r="I63" s="18">
        <v>689695</v>
      </c>
      <c r="J63" s="19">
        <f t="shared" si="6"/>
        <v>1.1198486287416902</v>
      </c>
      <c r="K63" s="18">
        <v>775227</v>
      </c>
      <c r="L63" s="18">
        <v>609765</v>
      </c>
      <c r="M63" s="19">
        <f t="shared" si="7"/>
        <v>1.2713537182357137</v>
      </c>
      <c r="N63" s="18">
        <v>786361</v>
      </c>
      <c r="O63" s="18">
        <v>599518</v>
      </c>
      <c r="P63" s="19">
        <f t="shared" si="8"/>
        <v>1.3116553631417238</v>
      </c>
    </row>
    <row r="64" spans="1:16">
      <c r="A64" s="17" t="s">
        <v>65</v>
      </c>
      <c r="B64" s="18">
        <v>31818</v>
      </c>
      <c r="C64" s="18">
        <v>123632</v>
      </c>
      <c r="D64" s="19">
        <f t="shared" si="0"/>
        <v>0.25736055390190243</v>
      </c>
      <c r="E64" s="18">
        <v>33630</v>
      </c>
      <c r="F64" s="18">
        <v>110770</v>
      </c>
      <c r="G64" s="19">
        <f t="shared" si="5"/>
        <v>0.30360205831903947</v>
      </c>
      <c r="H64" s="18">
        <v>31181</v>
      </c>
      <c r="I64" s="18">
        <v>107959</v>
      </c>
      <c r="J64" s="19">
        <f t="shared" si="6"/>
        <v>0.28882260858288794</v>
      </c>
      <c r="K64" s="18">
        <v>31748</v>
      </c>
      <c r="L64" s="18">
        <v>40384</v>
      </c>
      <c r="M64" s="19">
        <f t="shared" si="7"/>
        <v>0.78615293185419965</v>
      </c>
      <c r="N64" s="18">
        <v>28399</v>
      </c>
      <c r="O64" s="18">
        <v>34423</v>
      </c>
      <c r="P64" s="19">
        <f t="shared" si="8"/>
        <v>0.82500072625860621</v>
      </c>
    </row>
    <row r="65" spans="1:16">
      <c r="A65" s="17" t="s">
        <v>66</v>
      </c>
      <c r="B65" s="18">
        <v>13056</v>
      </c>
      <c r="C65" s="18">
        <v>117020</v>
      </c>
      <c r="D65" s="19">
        <f t="shared" si="0"/>
        <v>0.11157067168005469</v>
      </c>
      <c r="E65" s="18">
        <v>9873</v>
      </c>
      <c r="F65" s="18">
        <v>108937</v>
      </c>
      <c r="G65" s="19">
        <f t="shared" si="5"/>
        <v>9.0630364339021635E-2</v>
      </c>
      <c r="H65" s="18">
        <v>9152</v>
      </c>
      <c r="I65" s="18">
        <v>29256</v>
      </c>
      <c r="J65" s="19">
        <f t="shared" si="6"/>
        <v>0.31282471971561387</v>
      </c>
      <c r="K65" s="18">
        <v>13661</v>
      </c>
      <c r="L65" s="18">
        <v>41929</v>
      </c>
      <c r="M65" s="19">
        <f t="shared" si="7"/>
        <v>0.32581268334565577</v>
      </c>
      <c r="N65" s="18">
        <v>14211</v>
      </c>
      <c r="O65" s="18">
        <v>38265</v>
      </c>
      <c r="P65" s="19">
        <f t="shared" si="8"/>
        <v>0.37138377107016857</v>
      </c>
    </row>
    <row r="66" spans="1:16">
      <c r="A66" s="17" t="s">
        <v>67</v>
      </c>
      <c r="B66" s="18">
        <v>316884</v>
      </c>
      <c r="C66" s="18">
        <v>231144</v>
      </c>
      <c r="D66" s="19">
        <f t="shared" si="0"/>
        <v>1.3709375973419167</v>
      </c>
      <c r="E66" s="18">
        <v>315446</v>
      </c>
      <c r="F66" s="18">
        <v>228336</v>
      </c>
      <c r="G66" s="19">
        <f t="shared" si="5"/>
        <v>1.381499194169995</v>
      </c>
      <c r="H66" s="18">
        <v>328946</v>
      </c>
      <c r="I66" s="18">
        <v>218660</v>
      </c>
      <c r="J66" s="19">
        <f t="shared" si="6"/>
        <v>1.5043720845147719</v>
      </c>
      <c r="K66" s="18">
        <v>327296</v>
      </c>
      <c r="L66" s="18">
        <v>160887</v>
      </c>
      <c r="M66" s="19">
        <f t="shared" si="7"/>
        <v>2.0343222261587326</v>
      </c>
      <c r="N66" s="18">
        <v>341096</v>
      </c>
      <c r="O66" s="18">
        <v>168771</v>
      </c>
      <c r="P66" s="19">
        <f t="shared" si="8"/>
        <v>2.0210581201746747</v>
      </c>
    </row>
    <row r="67" spans="1:16">
      <c r="A67" s="17" t="s">
        <v>68</v>
      </c>
      <c r="B67" s="18">
        <v>538250</v>
      </c>
      <c r="C67" s="18">
        <v>876803</v>
      </c>
      <c r="D67" s="19">
        <f t="shared" si="0"/>
        <v>0.61387791784471535</v>
      </c>
      <c r="E67" s="18">
        <v>627011</v>
      </c>
      <c r="F67" s="18">
        <v>329671</v>
      </c>
      <c r="G67" s="19">
        <f t="shared" si="5"/>
        <v>1.9019294994100178</v>
      </c>
      <c r="H67" s="18">
        <v>656130</v>
      </c>
      <c r="I67" s="18">
        <v>357036</v>
      </c>
      <c r="J67" s="19">
        <f t="shared" si="6"/>
        <v>1.8377138439821195</v>
      </c>
      <c r="K67" s="18">
        <v>722677</v>
      </c>
      <c r="L67" s="18">
        <v>358913</v>
      </c>
      <c r="M67" s="19">
        <f t="shared" si="7"/>
        <v>2.0135158102381356</v>
      </c>
      <c r="N67" s="18">
        <v>957828</v>
      </c>
      <c r="O67" s="18">
        <v>288081</v>
      </c>
      <c r="P67" s="19">
        <f t="shared" si="8"/>
        <v>3.3248565507617651</v>
      </c>
    </row>
    <row r="68" spans="1:16">
      <c r="A68" s="17" t="s">
        <v>69</v>
      </c>
      <c r="B68" s="18">
        <v>47389</v>
      </c>
      <c r="C68" s="18">
        <v>45687</v>
      </c>
      <c r="D68" s="19">
        <f t="shared" si="0"/>
        <v>1.0372534856742619</v>
      </c>
      <c r="E68" s="18">
        <v>51982</v>
      </c>
      <c r="F68" s="18">
        <v>67263</v>
      </c>
      <c r="G68" s="19">
        <f t="shared" si="5"/>
        <v>0.77281715058799039</v>
      </c>
      <c r="H68" s="18">
        <v>50518</v>
      </c>
      <c r="I68" s="18">
        <v>65864</v>
      </c>
      <c r="J68" s="19">
        <f t="shared" si="6"/>
        <v>0.76700473703388805</v>
      </c>
      <c r="K68" s="18">
        <v>52589</v>
      </c>
      <c r="L68" s="18">
        <v>63558</v>
      </c>
      <c r="M68" s="19">
        <f t="shared" si="7"/>
        <v>0.82741747695018719</v>
      </c>
      <c r="N68" s="18">
        <v>55160</v>
      </c>
      <c r="O68" s="18">
        <v>61853</v>
      </c>
      <c r="P68" s="19">
        <f t="shared" si="8"/>
        <v>0.89179182901395249</v>
      </c>
    </row>
    <row r="69" spans="1:16">
      <c r="A69" s="17" t="s">
        <v>70</v>
      </c>
      <c r="B69" s="18">
        <v>62900</v>
      </c>
      <c r="C69" s="18">
        <v>181538</v>
      </c>
      <c r="D69" s="19">
        <f t="shared" si="0"/>
        <v>0.34648393173880948</v>
      </c>
      <c r="E69" s="18">
        <v>95738</v>
      </c>
      <c r="F69" s="18">
        <v>150342</v>
      </c>
      <c r="G69" s="19">
        <f t="shared" si="5"/>
        <v>0.63680142608186663</v>
      </c>
      <c r="H69" s="18">
        <v>119754</v>
      </c>
      <c r="I69" s="18">
        <v>144986</v>
      </c>
      <c r="J69" s="19">
        <f t="shared" si="6"/>
        <v>0.82596940394244966</v>
      </c>
      <c r="K69" s="18">
        <v>77694</v>
      </c>
      <c r="L69" s="18">
        <v>72333</v>
      </c>
      <c r="M69" s="19">
        <f t="shared" si="7"/>
        <v>1.0741155489195802</v>
      </c>
      <c r="N69" s="18">
        <v>108162</v>
      </c>
      <c r="O69" s="18">
        <v>118029</v>
      </c>
      <c r="P69" s="19">
        <f t="shared" si="8"/>
        <v>0.91640190122766441</v>
      </c>
    </row>
    <row r="70" spans="1:16">
      <c r="A70" s="17" t="s">
        <v>71</v>
      </c>
      <c r="B70" s="18">
        <v>387718</v>
      </c>
      <c r="C70" s="18">
        <v>760298</v>
      </c>
      <c r="D70" s="19">
        <f t="shared" ref="D70:D97" si="9">B70/C70</f>
        <v>0.50995530699804548</v>
      </c>
      <c r="E70" s="18">
        <v>389474</v>
      </c>
      <c r="F70" s="18">
        <v>706691</v>
      </c>
      <c r="G70" s="19">
        <f t="shared" ref="G70:G97" si="10">E70/F70</f>
        <v>0.55112347546523166</v>
      </c>
      <c r="H70" s="18">
        <v>351051</v>
      </c>
      <c r="I70" s="18">
        <v>237828</v>
      </c>
      <c r="J70" s="19">
        <f t="shared" si="6"/>
        <v>1.4760709420253293</v>
      </c>
      <c r="K70" s="18">
        <v>351896</v>
      </c>
      <c r="L70" s="18">
        <v>227605</v>
      </c>
      <c r="M70" s="19">
        <f t="shared" si="7"/>
        <v>1.5460820280749543</v>
      </c>
      <c r="N70" s="18">
        <v>355815</v>
      </c>
      <c r="O70" s="18">
        <v>212119</v>
      </c>
      <c r="P70" s="19">
        <f t="shared" si="8"/>
        <v>1.6774310646382455</v>
      </c>
    </row>
    <row r="71" spans="1:16">
      <c r="A71" s="17" t="s">
        <v>72</v>
      </c>
      <c r="B71" s="18">
        <v>167890</v>
      </c>
      <c r="C71" s="18">
        <v>170066</v>
      </c>
      <c r="D71" s="19">
        <f t="shared" si="9"/>
        <v>0.9872049674832124</v>
      </c>
      <c r="E71" s="18">
        <v>185361</v>
      </c>
      <c r="F71" s="18">
        <v>155492</v>
      </c>
      <c r="G71" s="19">
        <f t="shared" si="10"/>
        <v>1.1920934839091399</v>
      </c>
      <c r="H71" s="18">
        <v>199695</v>
      </c>
      <c r="I71" s="18">
        <v>136250</v>
      </c>
      <c r="J71" s="19">
        <f t="shared" si="6"/>
        <v>1.4656513761467891</v>
      </c>
      <c r="K71" s="18">
        <v>207338</v>
      </c>
      <c r="L71" s="18">
        <v>121478</v>
      </c>
      <c r="M71" s="19">
        <f t="shared" si="7"/>
        <v>1.7067946459441217</v>
      </c>
      <c r="N71" s="18">
        <v>199739</v>
      </c>
      <c r="O71" s="18">
        <v>107212</v>
      </c>
      <c r="P71" s="19">
        <f t="shared" si="8"/>
        <v>1.8630283923441406</v>
      </c>
    </row>
    <row r="72" spans="1:16">
      <c r="A72" s="17" t="s">
        <v>73</v>
      </c>
      <c r="B72" s="18">
        <v>230364</v>
      </c>
      <c r="C72" s="18">
        <v>351315</v>
      </c>
      <c r="D72" s="19">
        <f t="shared" si="9"/>
        <v>0.65571922633534008</v>
      </c>
      <c r="E72" s="18">
        <v>267438</v>
      </c>
      <c r="F72" s="18">
        <v>341467</v>
      </c>
      <c r="G72" s="19">
        <f t="shared" si="10"/>
        <v>0.78320306208213386</v>
      </c>
      <c r="H72" s="18">
        <v>290763</v>
      </c>
      <c r="I72" s="18">
        <v>350594</v>
      </c>
      <c r="J72" s="19">
        <f t="shared" ref="J72:J97" si="11">H72/I72</f>
        <v>0.82934391347256375</v>
      </c>
      <c r="K72" s="18">
        <v>325694</v>
      </c>
      <c r="L72" s="18">
        <v>240841</v>
      </c>
      <c r="M72" s="19">
        <f t="shared" ref="M72:M97" si="12">K72/L72</f>
        <v>1.3523195801379333</v>
      </c>
      <c r="N72" s="18">
        <v>357581</v>
      </c>
      <c r="O72" s="18">
        <v>261539</v>
      </c>
      <c r="P72" s="19">
        <f t="shared" ref="P72:P97" si="13">N72/O72</f>
        <v>1.3672186557262971</v>
      </c>
    </row>
    <row r="73" spans="1:16">
      <c r="A73" s="17" t="s">
        <v>74</v>
      </c>
      <c r="B73" s="18">
        <v>92253</v>
      </c>
      <c r="C73" s="18">
        <v>143437</v>
      </c>
      <c r="D73" s="19">
        <f t="shared" si="9"/>
        <v>0.64316041188814599</v>
      </c>
      <c r="E73" s="18">
        <v>91984</v>
      </c>
      <c r="F73" s="18">
        <v>133430</v>
      </c>
      <c r="G73" s="19">
        <f t="shared" si="10"/>
        <v>0.68938019935546724</v>
      </c>
      <c r="H73" s="18">
        <v>102758</v>
      </c>
      <c r="I73" s="18">
        <v>124799</v>
      </c>
      <c r="J73" s="19">
        <f t="shared" si="11"/>
        <v>0.82338800791673006</v>
      </c>
      <c r="K73" s="18">
        <v>101264</v>
      </c>
      <c r="L73" s="18">
        <v>64187</v>
      </c>
      <c r="M73" s="19">
        <f t="shared" si="12"/>
        <v>1.5776403321544861</v>
      </c>
      <c r="N73" s="18">
        <v>99479</v>
      </c>
      <c r="O73" s="18">
        <v>61652</v>
      </c>
      <c r="P73" s="19">
        <f t="shared" si="13"/>
        <v>1.6135567378187246</v>
      </c>
    </row>
    <row r="74" spans="1:16">
      <c r="A74" s="17" t="s">
        <v>75</v>
      </c>
      <c r="B74" s="18">
        <v>3433207</v>
      </c>
      <c r="C74" s="18">
        <v>825066</v>
      </c>
      <c r="D74" s="19">
        <f t="shared" si="9"/>
        <v>4.1611301398918386</v>
      </c>
      <c r="E74" s="18">
        <v>3369729</v>
      </c>
      <c r="F74" s="18">
        <v>830409</v>
      </c>
      <c r="G74" s="19">
        <f t="shared" si="10"/>
        <v>4.0579148347380629</v>
      </c>
      <c r="H74" s="18">
        <v>3229930</v>
      </c>
      <c r="I74" s="18">
        <v>721480</v>
      </c>
      <c r="J74" s="19">
        <f t="shared" si="11"/>
        <v>4.4768115540278313</v>
      </c>
      <c r="K74" s="18">
        <v>3635250</v>
      </c>
      <c r="L74" s="18">
        <v>722554</v>
      </c>
      <c r="M74" s="19">
        <f t="shared" si="12"/>
        <v>5.0311118615356083</v>
      </c>
      <c r="N74" s="18">
        <v>3664228</v>
      </c>
      <c r="O74" s="18">
        <v>747744</v>
      </c>
      <c r="P74" s="19">
        <f t="shared" si="13"/>
        <v>4.9003776693627765</v>
      </c>
    </row>
    <row r="75" spans="1:16">
      <c r="A75" s="17" t="s">
        <v>76</v>
      </c>
      <c r="B75" s="18">
        <v>74495</v>
      </c>
      <c r="C75" s="18">
        <v>344160</v>
      </c>
      <c r="D75" s="19">
        <f t="shared" si="9"/>
        <v>0.2164545560204556</v>
      </c>
      <c r="E75" s="18">
        <v>76864</v>
      </c>
      <c r="F75" s="18">
        <v>78223</v>
      </c>
      <c r="G75" s="19">
        <f t="shared" si="10"/>
        <v>0.98262659320148804</v>
      </c>
      <c r="H75" s="18">
        <v>78591</v>
      </c>
      <c r="I75" s="18">
        <v>137273</v>
      </c>
      <c r="J75" s="19">
        <f t="shared" si="11"/>
        <v>0.57251608109387864</v>
      </c>
      <c r="K75" s="18">
        <v>82236</v>
      </c>
      <c r="L75" s="18">
        <v>93602</v>
      </c>
      <c r="M75" s="19">
        <f t="shared" si="12"/>
        <v>0.87857097070575418</v>
      </c>
      <c r="N75" s="18">
        <v>83017</v>
      </c>
      <c r="O75" s="18">
        <v>91428</v>
      </c>
      <c r="P75" s="19">
        <f t="shared" si="13"/>
        <v>0.90800411252570323</v>
      </c>
    </row>
    <row r="76" spans="1:16">
      <c r="A76" s="17" t="s">
        <v>77</v>
      </c>
      <c r="B76" s="18">
        <v>130457</v>
      </c>
      <c r="C76" s="18">
        <v>1631862</v>
      </c>
      <c r="D76" s="19">
        <f t="shared" si="9"/>
        <v>7.9943647195657469E-2</v>
      </c>
      <c r="E76" s="18">
        <v>139719</v>
      </c>
      <c r="F76" s="18">
        <v>191724</v>
      </c>
      <c r="G76" s="19">
        <f t="shared" si="10"/>
        <v>0.72875070413719722</v>
      </c>
      <c r="H76" s="18">
        <v>151049</v>
      </c>
      <c r="I76" s="18">
        <v>174072</v>
      </c>
      <c r="J76" s="19">
        <f t="shared" si="11"/>
        <v>0.86773863688588626</v>
      </c>
      <c r="K76" s="18">
        <v>141723</v>
      </c>
      <c r="L76" s="18">
        <v>159955</v>
      </c>
      <c r="M76" s="19">
        <f t="shared" si="12"/>
        <v>0.88601794254634114</v>
      </c>
      <c r="N76" s="18">
        <v>147065</v>
      </c>
      <c r="O76" s="18">
        <v>140568</v>
      </c>
      <c r="P76" s="19">
        <f t="shared" si="13"/>
        <v>1.0462196232428433</v>
      </c>
    </row>
    <row r="77" spans="1:16">
      <c r="A77" s="17" t="s">
        <v>78</v>
      </c>
      <c r="B77" s="18">
        <v>29866</v>
      </c>
      <c r="C77" s="18">
        <v>129973</v>
      </c>
      <c r="D77" s="19">
        <f t="shared" si="9"/>
        <v>0.22978618636178283</v>
      </c>
      <c r="E77" s="18">
        <v>28845</v>
      </c>
      <c r="F77" s="18">
        <v>118517</v>
      </c>
      <c r="G77" s="19">
        <f t="shared" si="10"/>
        <v>0.24338280584219985</v>
      </c>
      <c r="H77" s="18">
        <v>25890</v>
      </c>
      <c r="I77" s="18">
        <v>100432</v>
      </c>
      <c r="J77" s="19">
        <f t="shared" si="11"/>
        <v>0.25778636291221924</v>
      </c>
      <c r="K77" s="18">
        <v>31497</v>
      </c>
      <c r="L77" s="18">
        <v>41193</v>
      </c>
      <c r="M77" s="19">
        <f t="shared" si="12"/>
        <v>0.76462020246158324</v>
      </c>
      <c r="N77" s="18">
        <v>32250</v>
      </c>
      <c r="O77" s="18">
        <v>41025</v>
      </c>
      <c r="P77" s="19">
        <f t="shared" si="13"/>
        <v>0.78610603290676417</v>
      </c>
    </row>
    <row r="78" spans="1:16">
      <c r="A78" s="17" t="s">
        <v>79</v>
      </c>
      <c r="B78" s="18">
        <v>21178</v>
      </c>
      <c r="C78" s="18">
        <v>41024</v>
      </c>
      <c r="D78" s="19">
        <f t="shared" si="9"/>
        <v>0.51623439937597504</v>
      </c>
      <c r="E78" s="18">
        <v>19619</v>
      </c>
      <c r="F78" s="18">
        <v>38562</v>
      </c>
      <c r="G78" s="19">
        <f t="shared" si="10"/>
        <v>0.5087651055443182</v>
      </c>
      <c r="H78" s="18">
        <v>20181</v>
      </c>
      <c r="I78" s="18">
        <v>30374</v>
      </c>
      <c r="J78" s="19">
        <f t="shared" si="11"/>
        <v>0.66441693553697245</v>
      </c>
      <c r="K78" s="18">
        <v>19067</v>
      </c>
      <c r="L78" s="18">
        <v>29507</v>
      </c>
      <c r="M78" s="19">
        <f t="shared" si="12"/>
        <v>0.64618565086250723</v>
      </c>
      <c r="N78" s="18">
        <v>20330</v>
      </c>
      <c r="O78" s="18">
        <v>123150</v>
      </c>
      <c r="P78" s="19">
        <f t="shared" si="13"/>
        <v>0.1650832318311003</v>
      </c>
    </row>
    <row r="79" spans="1:16">
      <c r="A79" s="17" t="s">
        <v>80</v>
      </c>
      <c r="B79" s="18">
        <v>579883</v>
      </c>
      <c r="C79" s="18">
        <v>953925</v>
      </c>
      <c r="D79" s="19">
        <f t="shared" si="9"/>
        <v>0.60789160573420342</v>
      </c>
      <c r="E79" s="18">
        <v>683757</v>
      </c>
      <c r="F79" s="18">
        <v>523523</v>
      </c>
      <c r="G79" s="19">
        <f t="shared" si="10"/>
        <v>1.306068692301962</v>
      </c>
      <c r="H79" s="18">
        <v>785827</v>
      </c>
      <c r="I79" s="18">
        <v>524178</v>
      </c>
      <c r="J79" s="19">
        <f t="shared" si="11"/>
        <v>1.4991605904864378</v>
      </c>
      <c r="K79" s="18">
        <v>816491</v>
      </c>
      <c r="L79" s="18">
        <v>555242</v>
      </c>
      <c r="M79" s="19">
        <f t="shared" si="12"/>
        <v>1.4705137579649954</v>
      </c>
      <c r="N79" s="18">
        <v>1053730</v>
      </c>
      <c r="O79" s="18">
        <v>550317</v>
      </c>
      <c r="P79" s="19">
        <f t="shared" si="13"/>
        <v>1.9147691239776348</v>
      </c>
    </row>
    <row r="80" spans="1:16">
      <c r="A80" s="17" t="s">
        <v>81</v>
      </c>
      <c r="B80" s="18">
        <v>486880</v>
      </c>
      <c r="C80" s="18">
        <v>283291</v>
      </c>
      <c r="D80" s="19">
        <f t="shared" si="9"/>
        <v>1.7186567875435506</v>
      </c>
      <c r="E80" s="18">
        <v>504329</v>
      </c>
      <c r="F80" s="18">
        <v>268306</v>
      </c>
      <c r="G80" s="19">
        <f t="shared" si="10"/>
        <v>1.8796784268708118</v>
      </c>
      <c r="H80" s="18">
        <v>512741</v>
      </c>
      <c r="I80" s="18">
        <v>258615</v>
      </c>
      <c r="J80" s="19">
        <f t="shared" si="11"/>
        <v>1.9826421514606654</v>
      </c>
      <c r="K80" s="18">
        <v>550159</v>
      </c>
      <c r="L80" s="18">
        <v>289979</v>
      </c>
      <c r="M80" s="19">
        <f t="shared" si="12"/>
        <v>1.8972373861555492</v>
      </c>
      <c r="N80" s="18">
        <v>579443</v>
      </c>
      <c r="O80" s="18">
        <v>295167</v>
      </c>
      <c r="P80" s="19">
        <f t="shared" si="13"/>
        <v>1.9631022438145185</v>
      </c>
    </row>
    <row r="81" spans="1:16">
      <c r="A81" s="17" t="s">
        <v>82</v>
      </c>
      <c r="B81" s="18">
        <v>1152444</v>
      </c>
      <c r="C81" s="18">
        <v>555191</v>
      </c>
      <c r="D81" s="19">
        <f t="shared" si="9"/>
        <v>2.0757613145746237</v>
      </c>
      <c r="E81" s="18">
        <v>1349997</v>
      </c>
      <c r="F81" s="18">
        <v>476358</v>
      </c>
      <c r="G81" s="19">
        <f t="shared" si="10"/>
        <v>2.8339966999609536</v>
      </c>
      <c r="H81" s="18">
        <v>1352031</v>
      </c>
      <c r="I81" s="18">
        <v>446056</v>
      </c>
      <c r="J81" s="19">
        <f t="shared" si="11"/>
        <v>3.0310790573380921</v>
      </c>
      <c r="K81" s="18">
        <v>1330625</v>
      </c>
      <c r="L81" s="18">
        <v>471310</v>
      </c>
      <c r="M81" s="19">
        <f t="shared" si="12"/>
        <v>2.8232479684284231</v>
      </c>
      <c r="N81" s="18">
        <v>1298834</v>
      </c>
      <c r="O81" s="18">
        <v>439494</v>
      </c>
      <c r="P81" s="19">
        <f t="shared" si="13"/>
        <v>2.9552940426945531</v>
      </c>
    </row>
    <row r="82" spans="1:16">
      <c r="A82" s="17" t="s">
        <v>83</v>
      </c>
      <c r="B82" s="18">
        <v>225323</v>
      </c>
      <c r="C82" s="18">
        <v>258405</v>
      </c>
      <c r="D82" s="19">
        <f t="shared" si="9"/>
        <v>0.87197616145198431</v>
      </c>
      <c r="E82" s="18">
        <v>221579</v>
      </c>
      <c r="F82" s="18">
        <v>255121</v>
      </c>
      <c r="G82" s="19">
        <f t="shared" si="10"/>
        <v>0.86852513121224828</v>
      </c>
      <c r="H82" s="18">
        <v>237165</v>
      </c>
      <c r="I82" s="18">
        <v>243334</v>
      </c>
      <c r="J82" s="19">
        <f t="shared" si="11"/>
        <v>0.97464801466297357</v>
      </c>
      <c r="K82" s="18">
        <v>226230</v>
      </c>
      <c r="L82" s="18">
        <v>193236</v>
      </c>
      <c r="M82" s="19">
        <f t="shared" si="12"/>
        <v>1.1707445817549524</v>
      </c>
      <c r="N82" s="18">
        <v>229067</v>
      </c>
      <c r="O82" s="18">
        <v>197451</v>
      </c>
      <c r="P82" s="19">
        <f t="shared" si="13"/>
        <v>1.1601207388162127</v>
      </c>
    </row>
    <row r="83" spans="1:16">
      <c r="A83" s="17" t="s">
        <v>84</v>
      </c>
      <c r="B83" s="18">
        <v>30011</v>
      </c>
      <c r="C83" s="18">
        <v>155886</v>
      </c>
      <c r="D83" s="19">
        <f t="shared" si="9"/>
        <v>0.19251889201082842</v>
      </c>
      <c r="E83" s="18">
        <v>38970</v>
      </c>
      <c r="F83" s="18">
        <v>145597</v>
      </c>
      <c r="G83" s="19">
        <f t="shared" si="10"/>
        <v>0.26765661380385586</v>
      </c>
      <c r="H83" s="18">
        <v>38026</v>
      </c>
      <c r="I83" s="18">
        <v>129949</v>
      </c>
      <c r="J83" s="19">
        <f t="shared" si="11"/>
        <v>0.29262249036160337</v>
      </c>
      <c r="K83" s="18">
        <v>51506</v>
      </c>
      <c r="L83" s="18">
        <v>70339</v>
      </c>
      <c r="M83" s="19">
        <f t="shared" si="12"/>
        <v>0.73225379945691582</v>
      </c>
      <c r="N83" s="18">
        <v>50070</v>
      </c>
      <c r="O83" s="18">
        <v>68728</v>
      </c>
      <c r="P83" s="19">
        <f t="shared" si="13"/>
        <v>0.72852403678267952</v>
      </c>
    </row>
    <row r="84" spans="1:16">
      <c r="A84" s="17" t="s">
        <v>85</v>
      </c>
      <c r="B84" s="18">
        <v>214888</v>
      </c>
      <c r="C84" s="18">
        <v>114501</v>
      </c>
      <c r="D84" s="19">
        <f t="shared" si="9"/>
        <v>1.8767347010069781</v>
      </c>
      <c r="E84" s="18">
        <v>222425</v>
      </c>
      <c r="F84" s="18">
        <v>120339</v>
      </c>
      <c r="G84" s="19">
        <f t="shared" si="10"/>
        <v>1.8483201622084278</v>
      </c>
      <c r="H84" s="18">
        <v>240516</v>
      </c>
      <c r="I84" s="18">
        <v>127388</v>
      </c>
      <c r="J84" s="19">
        <f t="shared" si="11"/>
        <v>1.8880585298458255</v>
      </c>
      <c r="K84" s="18">
        <v>252237</v>
      </c>
      <c r="L84" s="18">
        <v>141044</v>
      </c>
      <c r="M84" s="19">
        <f t="shared" si="12"/>
        <v>1.7883568248206234</v>
      </c>
      <c r="N84" s="18">
        <v>277705</v>
      </c>
      <c r="O84" s="18">
        <v>165135</v>
      </c>
      <c r="P84" s="19">
        <f t="shared" si="13"/>
        <v>1.6816846822296909</v>
      </c>
    </row>
    <row r="85" spans="1:16">
      <c r="A85" s="17" t="s">
        <v>86</v>
      </c>
      <c r="B85" s="18">
        <v>378974</v>
      </c>
      <c r="C85" s="18">
        <v>206825</v>
      </c>
      <c r="D85" s="19">
        <f t="shared" si="9"/>
        <v>1.8323413513840203</v>
      </c>
      <c r="E85" s="18">
        <v>379983</v>
      </c>
      <c r="F85" s="18">
        <v>187410</v>
      </c>
      <c r="G85" s="19">
        <f t="shared" si="10"/>
        <v>2.0275492236273411</v>
      </c>
      <c r="H85" s="18">
        <v>373676</v>
      </c>
      <c r="I85" s="18">
        <v>180017</v>
      </c>
      <c r="J85" s="19">
        <f t="shared" si="11"/>
        <v>2.0757817317253369</v>
      </c>
      <c r="K85" s="18">
        <v>336097</v>
      </c>
      <c r="L85" s="18">
        <v>151967</v>
      </c>
      <c r="M85" s="19">
        <f t="shared" si="12"/>
        <v>2.2116446333743509</v>
      </c>
      <c r="N85" s="18">
        <v>357342</v>
      </c>
      <c r="O85" s="18">
        <v>143414</v>
      </c>
      <c r="P85" s="19">
        <f t="shared" si="13"/>
        <v>2.4916814258022231</v>
      </c>
    </row>
    <row r="86" spans="1:16">
      <c r="A86" s="17" t="s">
        <v>87</v>
      </c>
      <c r="B86" s="18">
        <v>205736</v>
      </c>
      <c r="C86" s="18">
        <v>247289</v>
      </c>
      <c r="D86" s="19">
        <f t="shared" si="9"/>
        <v>0.83196583754230879</v>
      </c>
      <c r="E86" s="18">
        <v>212499</v>
      </c>
      <c r="F86" s="18">
        <v>243128</v>
      </c>
      <c r="G86" s="19">
        <f t="shared" si="10"/>
        <v>0.87402109177058995</v>
      </c>
      <c r="H86" s="18">
        <v>239650</v>
      </c>
      <c r="I86" s="18">
        <v>235190</v>
      </c>
      <c r="J86" s="19">
        <f t="shared" si="11"/>
        <v>1.0189633913006506</v>
      </c>
      <c r="K86" s="18">
        <v>232757</v>
      </c>
      <c r="L86" s="18">
        <v>225675</v>
      </c>
      <c r="M86" s="19">
        <f t="shared" si="12"/>
        <v>1.0313814113215909</v>
      </c>
      <c r="N86" s="18">
        <v>246972</v>
      </c>
      <c r="O86" s="18">
        <v>212959</v>
      </c>
      <c r="P86" s="19">
        <f t="shared" si="13"/>
        <v>1.1597161895012655</v>
      </c>
    </row>
    <row r="87" spans="1:16">
      <c r="A87" s="17" t="s">
        <v>88</v>
      </c>
      <c r="B87" s="18">
        <v>205107</v>
      </c>
      <c r="C87" s="18">
        <v>259927</v>
      </c>
      <c r="D87" s="19">
        <f t="shared" si="9"/>
        <v>0.78909463041546279</v>
      </c>
      <c r="E87" s="18">
        <v>217218</v>
      </c>
      <c r="F87" s="18">
        <v>248727</v>
      </c>
      <c r="G87" s="19">
        <f t="shared" si="10"/>
        <v>0.87331894004269739</v>
      </c>
      <c r="H87" s="18">
        <v>234462</v>
      </c>
      <c r="I87" s="18">
        <v>237991</v>
      </c>
      <c r="J87" s="19">
        <f t="shared" si="11"/>
        <v>0.98517170817383848</v>
      </c>
      <c r="K87" s="18">
        <v>248121</v>
      </c>
      <c r="L87" s="18">
        <v>165215</v>
      </c>
      <c r="M87" s="19">
        <f t="shared" si="12"/>
        <v>1.5018067366764518</v>
      </c>
      <c r="N87" s="18">
        <v>238261</v>
      </c>
      <c r="O87" s="18">
        <v>169950</v>
      </c>
      <c r="P87" s="19">
        <f t="shared" si="13"/>
        <v>1.4019476316563695</v>
      </c>
    </row>
    <row r="88" spans="1:16">
      <c r="A88" s="28" t="s">
        <v>102</v>
      </c>
      <c r="B88" s="33"/>
      <c r="C88" s="33"/>
      <c r="D88" s="32"/>
      <c r="E88" s="34"/>
      <c r="F88" s="34"/>
      <c r="G88" s="32"/>
      <c r="H88" s="18">
        <v>143981</v>
      </c>
      <c r="I88" s="18">
        <v>217949</v>
      </c>
      <c r="J88" s="19">
        <f t="shared" si="11"/>
        <v>0.66061785096513403</v>
      </c>
      <c r="K88" s="18">
        <v>171927</v>
      </c>
      <c r="L88" s="18">
        <v>157294</v>
      </c>
      <c r="M88" s="19">
        <f t="shared" si="12"/>
        <v>1.0930296133355373</v>
      </c>
      <c r="N88" s="18">
        <v>178743</v>
      </c>
      <c r="O88" s="18">
        <v>166384</v>
      </c>
      <c r="P88" s="19">
        <f t="shared" si="13"/>
        <v>1.0742799788441195</v>
      </c>
    </row>
    <row r="89" spans="1:16">
      <c r="A89" s="17" t="s">
        <v>89</v>
      </c>
      <c r="B89" s="18">
        <v>401074</v>
      </c>
      <c r="C89" s="18">
        <v>792723</v>
      </c>
      <c r="D89" s="19">
        <f t="shared" si="9"/>
        <v>0.50594469947257747</v>
      </c>
      <c r="E89" s="18">
        <v>388795</v>
      </c>
      <c r="F89" s="18">
        <v>705385</v>
      </c>
      <c r="G89" s="19">
        <f t="shared" si="10"/>
        <v>0.55118126980301541</v>
      </c>
      <c r="H89" s="18">
        <v>379306</v>
      </c>
      <c r="I89" s="18">
        <v>243910</v>
      </c>
      <c r="J89" s="19">
        <f t="shared" si="11"/>
        <v>1.5551063917018573</v>
      </c>
      <c r="K89" s="18">
        <v>393416</v>
      </c>
      <c r="L89" s="18">
        <v>247021</v>
      </c>
      <c r="M89" s="19">
        <f t="shared" si="12"/>
        <v>1.5926419211322114</v>
      </c>
      <c r="N89" s="18">
        <v>389551</v>
      </c>
      <c r="O89" s="18">
        <v>245736</v>
      </c>
      <c r="P89" s="19">
        <f t="shared" si="13"/>
        <v>1.5852418856008075</v>
      </c>
    </row>
    <row r="90" spans="1:16">
      <c r="A90" s="17" t="s">
        <v>90</v>
      </c>
      <c r="B90" s="18">
        <v>277858</v>
      </c>
      <c r="C90" s="18">
        <v>197825</v>
      </c>
      <c r="D90" s="19">
        <f t="shared" si="9"/>
        <v>1.4045646404650576</v>
      </c>
      <c r="E90" s="18">
        <v>304385</v>
      </c>
      <c r="F90" s="18">
        <v>246800</v>
      </c>
      <c r="G90" s="19">
        <f t="shared" si="10"/>
        <v>1.2333265802269044</v>
      </c>
      <c r="H90" s="18">
        <v>315084</v>
      </c>
      <c r="I90" s="18">
        <v>286883</v>
      </c>
      <c r="J90" s="19">
        <f t="shared" si="11"/>
        <v>1.0983013981309453</v>
      </c>
      <c r="K90" s="18">
        <v>327446</v>
      </c>
      <c r="L90" s="18">
        <v>406474</v>
      </c>
      <c r="M90" s="19">
        <f t="shared" si="12"/>
        <v>0.80557674045572414</v>
      </c>
      <c r="N90" s="18">
        <v>315437</v>
      </c>
      <c r="O90" s="18">
        <v>270435</v>
      </c>
      <c r="P90" s="19">
        <f t="shared" si="13"/>
        <v>1.1664059755578975</v>
      </c>
    </row>
    <row r="91" spans="1:16">
      <c r="A91" s="17" t="s">
        <v>91</v>
      </c>
      <c r="B91" s="18">
        <v>123644</v>
      </c>
      <c r="C91" s="18">
        <v>126870</v>
      </c>
      <c r="D91" s="19">
        <f t="shared" si="9"/>
        <v>0.97457239694175135</v>
      </c>
      <c r="E91" s="18">
        <v>131915</v>
      </c>
      <c r="F91" s="18">
        <v>122147</v>
      </c>
      <c r="G91" s="19">
        <f t="shared" si="10"/>
        <v>1.0799692174183566</v>
      </c>
      <c r="H91" s="18">
        <v>135233</v>
      </c>
      <c r="I91" s="18">
        <v>114510</v>
      </c>
      <c r="J91" s="19">
        <f t="shared" si="11"/>
        <v>1.1809710942275784</v>
      </c>
      <c r="K91" s="18">
        <v>132120</v>
      </c>
      <c r="L91" s="18">
        <v>132180</v>
      </c>
      <c r="M91" s="19">
        <f t="shared" si="12"/>
        <v>0.99954607353608715</v>
      </c>
      <c r="N91" s="18">
        <v>136792</v>
      </c>
      <c r="O91" s="18">
        <v>131816</v>
      </c>
      <c r="P91" s="19">
        <f t="shared" si="13"/>
        <v>1.0377495903380469</v>
      </c>
    </row>
    <row r="92" spans="1:16">
      <c r="A92" s="17" t="s">
        <v>92</v>
      </c>
      <c r="B92" s="18">
        <v>2578053</v>
      </c>
      <c r="C92" s="18">
        <v>678122</v>
      </c>
      <c r="D92" s="19">
        <f t="shared" si="9"/>
        <v>3.8017539616765124</v>
      </c>
      <c r="E92" s="18">
        <v>2777954</v>
      </c>
      <c r="F92" s="18">
        <v>717734</v>
      </c>
      <c r="G92" s="19">
        <f t="shared" si="10"/>
        <v>3.8704506126225038</v>
      </c>
      <c r="H92" s="18">
        <v>3076575</v>
      </c>
      <c r="I92" s="18">
        <v>757209</v>
      </c>
      <c r="J92" s="19">
        <f t="shared" si="11"/>
        <v>4.063046001830406</v>
      </c>
      <c r="K92" s="18">
        <v>3269563</v>
      </c>
      <c r="L92" s="18">
        <v>858784</v>
      </c>
      <c r="M92" s="19">
        <f t="shared" si="12"/>
        <v>3.8072006464955099</v>
      </c>
      <c r="N92" s="18">
        <v>3573663</v>
      </c>
      <c r="O92" s="18">
        <v>886255</v>
      </c>
      <c r="P92" s="19">
        <f t="shared" si="13"/>
        <v>4.0323191406536489</v>
      </c>
    </row>
    <row r="93" spans="1:16">
      <c r="A93" s="17" t="s">
        <v>93</v>
      </c>
      <c r="B93" s="18">
        <v>389376</v>
      </c>
      <c r="C93" s="18">
        <v>182134</v>
      </c>
      <c r="D93" s="19">
        <f t="shared" si="9"/>
        <v>2.1378545466524645</v>
      </c>
      <c r="E93" s="18">
        <v>387430</v>
      </c>
      <c r="F93" s="18">
        <v>200218</v>
      </c>
      <c r="G93" s="19">
        <f t="shared" si="10"/>
        <v>1.935040805521981</v>
      </c>
      <c r="H93" s="18">
        <v>360219</v>
      </c>
      <c r="I93" s="18">
        <v>224750</v>
      </c>
      <c r="J93" s="19">
        <f t="shared" si="11"/>
        <v>1.6027541713014462</v>
      </c>
      <c r="K93" s="18">
        <v>350424</v>
      </c>
      <c r="L93" s="18">
        <v>193259</v>
      </c>
      <c r="M93" s="19">
        <f t="shared" si="12"/>
        <v>1.8132350886633999</v>
      </c>
      <c r="N93" s="18">
        <v>342198</v>
      </c>
      <c r="O93" s="18">
        <v>187865</v>
      </c>
      <c r="P93" s="19">
        <f t="shared" si="13"/>
        <v>1.8215101269528651</v>
      </c>
    </row>
    <row r="94" spans="1:16">
      <c r="A94" s="17" t="s">
        <v>94</v>
      </c>
      <c r="B94" s="18">
        <v>311735</v>
      </c>
      <c r="C94" s="18">
        <v>227884</v>
      </c>
      <c r="D94" s="19">
        <f t="shared" si="9"/>
        <v>1.3679547489073389</v>
      </c>
      <c r="E94" s="18">
        <v>309672</v>
      </c>
      <c r="F94" s="18">
        <v>236328</v>
      </c>
      <c r="G94" s="19">
        <f t="shared" si="10"/>
        <v>1.3103483294404388</v>
      </c>
      <c r="H94" s="18">
        <v>307630</v>
      </c>
      <c r="I94" s="18">
        <v>220358</v>
      </c>
      <c r="J94" s="19">
        <f t="shared" si="11"/>
        <v>1.3960464335308906</v>
      </c>
      <c r="K94" s="18">
        <v>317896</v>
      </c>
      <c r="L94" s="18">
        <v>163678</v>
      </c>
      <c r="M94" s="19">
        <f t="shared" si="12"/>
        <v>1.9422035948630849</v>
      </c>
      <c r="N94" s="18">
        <v>309659</v>
      </c>
      <c r="O94" s="18">
        <v>162445</v>
      </c>
      <c r="P94" s="19">
        <f t="shared" si="13"/>
        <v>1.9062390347502232</v>
      </c>
    </row>
    <row r="95" spans="1:16">
      <c r="A95" s="17" t="s">
        <v>95</v>
      </c>
      <c r="B95" s="18">
        <v>1171824</v>
      </c>
      <c r="C95" s="18">
        <v>298811</v>
      </c>
      <c r="D95" s="19">
        <f t="shared" si="9"/>
        <v>3.9216226979595796</v>
      </c>
      <c r="E95" s="18">
        <v>1120917</v>
      </c>
      <c r="F95" s="18">
        <v>308607</v>
      </c>
      <c r="G95" s="19">
        <f t="shared" si="10"/>
        <v>3.6321826789411777</v>
      </c>
      <c r="H95" s="18">
        <v>1132471</v>
      </c>
      <c r="I95" s="18">
        <v>337530</v>
      </c>
      <c r="J95" s="19">
        <f t="shared" si="11"/>
        <v>3.3551713921725477</v>
      </c>
      <c r="K95" s="18">
        <v>1168842</v>
      </c>
      <c r="L95" s="18">
        <v>339869</v>
      </c>
      <c r="M95" s="19">
        <f t="shared" si="12"/>
        <v>3.4390956515598656</v>
      </c>
      <c r="N95" s="18">
        <v>1193833</v>
      </c>
      <c r="O95" s="18">
        <v>337009</v>
      </c>
      <c r="P95" s="19">
        <f t="shared" si="13"/>
        <v>3.5424365521395571</v>
      </c>
    </row>
    <row r="96" spans="1:16">
      <c r="A96" s="17" t="s">
        <v>96</v>
      </c>
      <c r="B96" s="18">
        <v>136571</v>
      </c>
      <c r="C96" s="18">
        <v>224793</v>
      </c>
      <c r="D96" s="19">
        <f t="shared" si="9"/>
        <v>0.60754116008950454</v>
      </c>
      <c r="E96" s="18">
        <v>147290</v>
      </c>
      <c r="F96" s="18">
        <v>214090</v>
      </c>
      <c r="G96" s="19">
        <f t="shared" si="10"/>
        <v>0.68798168994348174</v>
      </c>
      <c r="H96" s="18">
        <v>164499</v>
      </c>
      <c r="I96" s="18">
        <v>195593</v>
      </c>
      <c r="J96" s="19">
        <f t="shared" si="11"/>
        <v>0.84102703061970518</v>
      </c>
      <c r="K96" s="18">
        <v>146519</v>
      </c>
      <c r="L96" s="18">
        <v>147411</v>
      </c>
      <c r="M96" s="19">
        <f t="shared" si="12"/>
        <v>0.99394889119536534</v>
      </c>
      <c r="N96" s="18">
        <v>150489</v>
      </c>
      <c r="O96" s="18">
        <v>138019</v>
      </c>
      <c r="P96" s="19">
        <f t="shared" si="13"/>
        <v>1.0903498793644353</v>
      </c>
    </row>
    <row r="97" spans="1:16">
      <c r="A97" s="17" t="s">
        <v>97</v>
      </c>
      <c r="B97" s="18">
        <v>468614</v>
      </c>
      <c r="C97" s="18">
        <v>169468</v>
      </c>
      <c r="D97" s="19">
        <f t="shared" si="9"/>
        <v>2.7652064106497982</v>
      </c>
      <c r="E97" s="18">
        <v>486096</v>
      </c>
      <c r="F97" s="18">
        <v>171249</v>
      </c>
      <c r="G97" s="19">
        <f t="shared" si="10"/>
        <v>2.838533363698474</v>
      </c>
      <c r="H97" s="18">
        <v>534923</v>
      </c>
      <c r="I97" s="18">
        <v>174197</v>
      </c>
      <c r="J97" s="19">
        <f t="shared" si="11"/>
        <v>3.0707934120564646</v>
      </c>
      <c r="K97" s="18">
        <v>545712</v>
      </c>
      <c r="L97" s="18">
        <v>175865</v>
      </c>
      <c r="M97" s="19">
        <f t="shared" si="12"/>
        <v>3.103016518352145</v>
      </c>
      <c r="N97" s="18">
        <v>537097</v>
      </c>
      <c r="O97" s="18">
        <v>175062</v>
      </c>
      <c r="P97" s="19">
        <f t="shared" si="13"/>
        <v>3.0680387519850112</v>
      </c>
    </row>
    <row r="98" spans="1:1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s="24" customFormat="1">
      <c r="A99" s="21" t="s">
        <v>98</v>
      </c>
      <c r="B99" s="22">
        <f>SUM(B5:B98)</f>
        <v>59305217</v>
      </c>
      <c r="C99" s="22">
        <f>SUM(C5:C98)</f>
        <v>33967797</v>
      </c>
      <c r="D99" s="23">
        <f>AVERAGE(D5:D97)</f>
        <v>1.3022586917550363</v>
      </c>
      <c r="E99" s="22">
        <f>SUM(E5:E98)</f>
        <v>62108130</v>
      </c>
      <c r="F99" s="22">
        <f>SUM(F5:F98)</f>
        <v>27381066</v>
      </c>
      <c r="G99" s="23">
        <f>AVERAGE(G5:G97)</f>
        <v>1.4790414906583764</v>
      </c>
      <c r="H99" s="22">
        <f>SUM(H5:H98)</f>
        <v>71850513</v>
      </c>
      <c r="I99" s="22">
        <f>SUM(I5:I98)</f>
        <v>24918479</v>
      </c>
      <c r="J99" s="23">
        <f>AVERAGE(J5:J97)</f>
        <v>1.7780089980515357</v>
      </c>
      <c r="K99" s="22">
        <v>74613394</v>
      </c>
      <c r="L99" s="22">
        <v>22682047</v>
      </c>
      <c r="M99" s="23">
        <f>AVERAGE(M5:M97)</f>
        <v>1.9990212768317774</v>
      </c>
      <c r="N99" s="22">
        <f>SUM(N5:N98)</f>
        <v>75802706</v>
      </c>
      <c r="O99" s="22">
        <f>SUM(O5:O98)</f>
        <v>22355244</v>
      </c>
      <c r="P99" s="23">
        <f>AVERAGE(P5:P97)</f>
        <v>2.0669010237754009</v>
      </c>
    </row>
    <row r="100" spans="1:16" s="24" customFormat="1">
      <c r="A100" s="21" t="s">
        <v>99</v>
      </c>
      <c r="B100" s="21"/>
      <c r="C100" s="21"/>
      <c r="D100" s="23">
        <f>MEDIAN(D5:D97)</f>
        <v>0.83773963220789149</v>
      </c>
      <c r="E100" s="22"/>
      <c r="F100" s="22"/>
      <c r="G100" s="23">
        <f>MEDIAN(G5:G97)</f>
        <v>1.0763524348834768</v>
      </c>
      <c r="H100" s="22"/>
      <c r="I100" s="22"/>
      <c r="J100" s="23">
        <f>MEDIAN(J5:J97)</f>
        <v>1.2072659494457343</v>
      </c>
      <c r="K100" s="21"/>
      <c r="L100" s="21"/>
      <c r="M100" s="23">
        <f>MEDIAN(M5:M97)</f>
        <v>1.491952375702789</v>
      </c>
      <c r="N100" s="21"/>
      <c r="O100" s="21"/>
      <c r="P100" s="23">
        <f>MEDIAN(P5:P97)</f>
        <v>1.5852418856008075</v>
      </c>
    </row>
    <row r="101" spans="1:16" s="24" customFormat="1">
      <c r="A101" s="21"/>
      <c r="B101" s="21"/>
      <c r="C101" s="21"/>
      <c r="D101" s="25">
        <v>2017</v>
      </c>
      <c r="E101" s="22"/>
      <c r="F101" s="22"/>
      <c r="G101" s="27">
        <v>2016</v>
      </c>
      <c r="H101" s="22"/>
      <c r="I101" s="22"/>
      <c r="J101" s="27">
        <v>2015</v>
      </c>
      <c r="K101" s="21"/>
      <c r="L101" s="21"/>
      <c r="M101" s="25">
        <v>2014</v>
      </c>
      <c r="N101" s="25"/>
      <c r="O101" s="25"/>
      <c r="P101" s="25">
        <v>2013</v>
      </c>
    </row>
    <row r="102" spans="1:16" s="24" customForma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</sheetData>
  <mergeCells count="3">
    <mergeCell ref="H1:J1"/>
    <mergeCell ref="E1:G1"/>
    <mergeCell ref="B1:D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&amp;C&amp;K0000002013 - 2017 Statistical Data for Virginia Public Libraries: Turnover Rate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Turnover Rate, 2013 - 2017</vt:lpstr>
      <vt:lpstr>Turnover Rate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Rose Schooff</cp:lastModifiedBy>
  <cp:lastPrinted>2018-07-18T20:26:49Z</cp:lastPrinted>
  <dcterms:created xsi:type="dcterms:W3CDTF">2015-07-20T14:14:56Z</dcterms:created>
  <dcterms:modified xsi:type="dcterms:W3CDTF">2018-07-18T20:27:03Z</dcterms:modified>
</cp:coreProperties>
</file>