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karmentrout\Desktop\Statistics for Website\2018\"/>
    </mc:Choice>
  </mc:AlternateContent>
  <bookViews>
    <workbookView xWindow="480" yWindow="120" windowWidth="19440" windowHeight="12590"/>
  </bookViews>
  <sheets>
    <sheet name="Holdings, 2014-2018" sheetId="1" r:id="rId1"/>
    <sheet name="Holdings Chart" sheetId="2" r:id="rId2"/>
  </sheets>
  <definedNames>
    <definedName name="_xlnm.Print_Titles" localSheetId="0">'Holdings, 2014-2018'!$A:$A,'Holdings, 2014-2018'!$1:$4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1" i="1"/>
  <c r="G92" i="1"/>
  <c r="G93" i="1"/>
  <c r="G94" i="1"/>
  <c r="G95" i="1"/>
  <c r="G96" i="1"/>
  <c r="G97" i="1"/>
  <c r="G98" i="1"/>
  <c r="G99" i="1"/>
  <c r="G102" i="1"/>
  <c r="G101" i="1"/>
  <c r="E101" i="1"/>
  <c r="F101" i="1"/>
  <c r="P6" i="1"/>
  <c r="M6" i="1"/>
  <c r="J6" i="1"/>
  <c r="H101" i="1"/>
  <c r="I101" i="1"/>
  <c r="J99" i="1"/>
  <c r="J98" i="1"/>
  <c r="J97" i="1"/>
  <c r="J96" i="1"/>
  <c r="J95" i="1"/>
  <c r="J94" i="1"/>
  <c r="J93" i="1"/>
  <c r="J92" i="1"/>
  <c r="J91" i="1"/>
  <c r="J89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5" i="1"/>
  <c r="J102" i="1"/>
  <c r="J101" i="1"/>
  <c r="K101" i="1"/>
  <c r="L101" i="1"/>
  <c r="M99" i="1"/>
  <c r="M98" i="1"/>
  <c r="M97" i="1"/>
  <c r="M96" i="1"/>
  <c r="M95" i="1"/>
  <c r="M94" i="1"/>
  <c r="M93" i="1"/>
  <c r="M92" i="1"/>
  <c r="M91" i="1"/>
  <c r="M90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10" i="1"/>
  <c r="M9" i="1"/>
  <c r="M8" i="1"/>
  <c r="M7" i="1"/>
  <c r="M5" i="1"/>
  <c r="M101" i="1"/>
  <c r="M102" i="1"/>
  <c r="O101" i="1"/>
  <c r="P99" i="1"/>
  <c r="P98" i="1"/>
  <c r="P97" i="1"/>
  <c r="P96" i="1"/>
  <c r="P95" i="1"/>
  <c r="P94" i="1"/>
  <c r="P93" i="1"/>
  <c r="P92" i="1"/>
  <c r="P91" i="1"/>
  <c r="P90" i="1"/>
  <c r="P89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2" i="1"/>
  <c r="P11" i="1"/>
  <c r="P10" i="1"/>
  <c r="P9" i="1"/>
  <c r="P8" i="1"/>
  <c r="P7" i="1"/>
  <c r="P5" i="1"/>
  <c r="P102" i="1"/>
  <c r="P101" i="1"/>
</calcChain>
</file>

<file path=xl/sharedStrings.xml><?xml version="1.0" encoding="utf-8"?>
<sst xmlns="http://schemas.openxmlformats.org/spreadsheetml/2006/main" count="128" uniqueCount="109">
  <si>
    <t>FY2014 Data</t>
  </si>
  <si>
    <t>Library Name</t>
  </si>
  <si>
    <t>Population</t>
  </si>
  <si>
    <t>Grand Total</t>
  </si>
  <si>
    <t>Holdings</t>
  </si>
  <si>
    <t>Materials</t>
  </si>
  <si>
    <t>Per Capita</t>
  </si>
  <si>
    <t>Alexandria Library</t>
  </si>
  <si>
    <t>Amherst County Public Library</t>
  </si>
  <si>
    <t>Appomattox Regional Library System</t>
  </si>
  <si>
    <t>Arlington Dept. of Libraries</t>
  </si>
  <si>
    <t>Augusta County Library</t>
  </si>
  <si>
    <t>Bedford Public Library System</t>
  </si>
  <si>
    <t>Blackwater Regional Library</t>
  </si>
  <si>
    <t>Blue Ridge Regional Library</t>
  </si>
  <si>
    <t>Botetourt County Library</t>
  </si>
  <si>
    <t>Bristol Public Library</t>
  </si>
  <si>
    <t>Buchanan County Public Library</t>
  </si>
  <si>
    <t>Campbell County Public Library</t>
  </si>
  <si>
    <t>Caroline Library, Inc.</t>
  </si>
  <si>
    <t>Central Rappahannock Regional Library</t>
  </si>
  <si>
    <t>Central Virginia Regional Library</t>
  </si>
  <si>
    <t>Charlotte County Library</t>
  </si>
  <si>
    <t>Chesapeake Public Library</t>
  </si>
  <si>
    <t>Chesterfield County Public Library</t>
  </si>
  <si>
    <t>Clifton Forge Public Library</t>
  </si>
  <si>
    <t>Colonial Heights Public Library</t>
  </si>
  <si>
    <t>Craig County Public Library</t>
  </si>
  <si>
    <t>Culpeper County Library</t>
  </si>
  <si>
    <t>Cumberland County Public Library</t>
  </si>
  <si>
    <t>Danville Public Library</t>
  </si>
  <si>
    <t>Eastern Shore Public Library</t>
  </si>
  <si>
    <t>Essex Public Library</t>
  </si>
  <si>
    <t>Fairfax County Public Library</t>
  </si>
  <si>
    <t>Fauquier County Public Library</t>
  </si>
  <si>
    <t>Fluvanna County Public Library</t>
  </si>
  <si>
    <t>Franklin County Public Library</t>
  </si>
  <si>
    <t>Galax-Carroll Regional LIbrary</t>
  </si>
  <si>
    <t>Gloucester Library</t>
  </si>
  <si>
    <t>Halifax County-South Boston Regional Library</t>
  </si>
  <si>
    <t>Hampton Public Library</t>
  </si>
  <si>
    <t>Handley Library, The</t>
  </si>
  <si>
    <t>Henrico County Public Library</t>
  </si>
  <si>
    <t>Heritage PublicLibrary</t>
  </si>
  <si>
    <t>Highland County Public Library</t>
  </si>
  <si>
    <t>Iris Brammer Library</t>
  </si>
  <si>
    <t>J. Robert Jamerson Memorial Library</t>
  </si>
  <si>
    <t>James L. Hamner Public Library</t>
  </si>
  <si>
    <t>Jefferson-Madison Regional Library</t>
  </si>
  <si>
    <t>Lancaster County Public Library</t>
  </si>
  <si>
    <t>Lewis Egerton Smoot Memorial Library</t>
  </si>
  <si>
    <t>Lonesome Pine Regional Library</t>
  </si>
  <si>
    <t>Loudoun County Public Library</t>
  </si>
  <si>
    <t>Lynchburg Public Library</t>
  </si>
  <si>
    <t>Madison County Library, Inc.</t>
  </si>
  <si>
    <t>Mary Riley Styles Public Library</t>
  </si>
  <si>
    <t>Massanutten Regional Library (formerly Rockingham)</t>
  </si>
  <si>
    <t>Mathews Memorial Library</t>
  </si>
  <si>
    <t>Meherrin Regional Library</t>
  </si>
  <si>
    <t>Middlesex County Public Library</t>
  </si>
  <si>
    <t>Montgomery-Floyd Regional Library</t>
  </si>
  <si>
    <t>Newport News Public Library System</t>
  </si>
  <si>
    <t>Norfolk Public Library</t>
  </si>
  <si>
    <t>Northumberland Public Library</t>
  </si>
  <si>
    <t>Nottoway County Library</t>
  </si>
  <si>
    <t>Orange County Public Library</t>
  </si>
  <si>
    <t>Pamunkey Regional Library</t>
  </si>
  <si>
    <t>Pearisburg Public Library</t>
  </si>
  <si>
    <t>Petersburg Public Library</t>
  </si>
  <si>
    <t>Pittsylvania County Public Library</t>
  </si>
  <si>
    <t>Poquoson Public Library</t>
  </si>
  <si>
    <t>Portsmouth Public Library</t>
  </si>
  <si>
    <t>Powhatan County Public Library</t>
  </si>
  <si>
    <t>Prince William Public Library System</t>
  </si>
  <si>
    <t>Pulaski County Library System</t>
  </si>
  <si>
    <t>Radford Public Library</t>
  </si>
  <si>
    <t>Rappahannock County Library</t>
  </si>
  <si>
    <t>Richmond County Public Library</t>
  </si>
  <si>
    <t>Richmond Public Library</t>
  </si>
  <si>
    <t>Roanoke City Public Library</t>
  </si>
  <si>
    <t>Roanoke County Public Library</t>
  </si>
  <si>
    <t>Rockbridge Regional Library</t>
  </si>
  <si>
    <t>Russell County Public Library</t>
  </si>
  <si>
    <t>Salem Public Library</t>
  </si>
  <si>
    <t>Samuels Public Library</t>
  </si>
  <si>
    <t>Shenandoah County Library</t>
  </si>
  <si>
    <t>Staunton Public Library</t>
  </si>
  <si>
    <t>Suffolk Public Library System</t>
  </si>
  <si>
    <t>Tazewell County Public Library</t>
  </si>
  <si>
    <t>Virginia Beach Public Library</t>
  </si>
  <si>
    <t>Washington County Public Library</t>
  </si>
  <si>
    <t>Waynesboro Public Library</t>
  </si>
  <si>
    <t>Williamsburg Regional Library</t>
  </si>
  <si>
    <t>Wythe-Grayson Regional Library</t>
  </si>
  <si>
    <t>York County Public Library</t>
  </si>
  <si>
    <t>Totals / Averages</t>
  </si>
  <si>
    <t>Medians</t>
  </si>
  <si>
    <t>FY2015 Data</t>
  </si>
  <si>
    <t xml:space="preserve">Grand Total </t>
  </si>
  <si>
    <t>Lunenburg County Public Library System, Inc (formerly Southside Regional)</t>
  </si>
  <si>
    <t>Mecklenburg County Public Library (formerly Southside Regional)</t>
  </si>
  <si>
    <t>FY2016 Data</t>
  </si>
  <si>
    <t>Southside Regional (System dissolved)</t>
  </si>
  <si>
    <t>FY2017 Data</t>
  </si>
  <si>
    <t>Alleghany Highlands Regional Library (formerly Charles P. Jones Library)</t>
  </si>
  <si>
    <t>FY2018 Data</t>
  </si>
  <si>
    <t>Bland County Public Library</t>
  </si>
  <si>
    <t>Smyth-Bland Regional Library (System dissolved)</t>
  </si>
  <si>
    <t>Smyth County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</si>
</sst>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0" borderId="0" xfId="0" applyFill="1"/>
    <xf numFmtId="0" fontId="0" fillId="2" borderId="0" xfId="0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1" xfId="0" applyBorder="1"/>
    <xf numFmtId="3" fontId="0" fillId="0" borderId="11" xfId="0" applyNumberFormat="1" applyBorder="1"/>
    <xf numFmtId="2" fontId="0" fillId="0" borderId="11" xfId="0" applyNumberFormat="1" applyBorder="1"/>
    <xf numFmtId="3" fontId="0" fillId="3" borderId="11" xfId="0" applyNumberFormat="1" applyFill="1" applyBorder="1"/>
    <xf numFmtId="2" fontId="0" fillId="3" borderId="11" xfId="0" applyNumberFormat="1" applyFill="1" applyBorder="1"/>
    <xf numFmtId="0" fontId="1" fillId="0" borderId="11" xfId="0" applyFont="1" applyBorder="1"/>
    <xf numFmtId="3" fontId="2" fillId="0" borderId="11" xfId="0" applyNumberFormat="1" applyFont="1" applyBorder="1"/>
    <xf numFmtId="2" fontId="2" fillId="0" borderId="11" xfId="0" applyNumberFormat="1" applyFont="1" applyBorder="1"/>
    <xf numFmtId="0" fontId="1" fillId="2" borderId="9" xfId="0" applyFont="1" applyFill="1" applyBorder="1" applyAlignment="1">
      <alignment horizontal="center"/>
    </xf>
    <xf numFmtId="0" fontId="2" fillId="0" borderId="11" xfId="0" applyFont="1" applyBorder="1"/>
    <xf numFmtId="0" fontId="0" fillId="3" borderId="11" xfId="0" applyFill="1" applyBorder="1"/>
    <xf numFmtId="3" fontId="4" fillId="0" borderId="12" xfId="0" applyNumberFormat="1" applyFont="1" applyFill="1" applyBorder="1" applyAlignment="1">
      <alignment horizontal="right" vertical="top" shrinkToFit="1"/>
    </xf>
    <xf numFmtId="2" fontId="4" fillId="0" borderId="12" xfId="0" applyNumberFormat="1" applyFont="1" applyFill="1" applyBorder="1" applyAlignment="1">
      <alignment horizontal="right" vertical="top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2014- 2018 Statistical Data for Virginia Public Libraries</a:t>
            </a:r>
          </a:p>
          <a:p>
            <a:pPr>
              <a:defRPr/>
            </a:pPr>
            <a:r>
              <a:rPr lang="en-US"/>
              <a:t>Holdings Per Capita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Average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2014-2018'!$D$103,'Holdings, 2014-2018'!$G$103,'Holdings, 2014-2018'!$J$103,'Holdings, 2014-2018'!$M$103,'Holdings, 2014-2018'!$P$103)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('Holdings, 2014-2018'!$D$101,'Holdings, 2014-2018'!$G$101,'Holdings, 2014-2018'!$J$101,'Holdings, 2014-2018'!$M$101,'Holdings, 2014-2018'!$P$101)</c:f>
              <c:numCache>
                <c:formatCode>0.00</c:formatCode>
                <c:ptCount val="5"/>
                <c:pt idx="0">
                  <c:v>13.39</c:v>
                </c:pt>
                <c:pt idx="1">
                  <c:v>8.7076146925969642</c:v>
                </c:pt>
                <c:pt idx="2">
                  <c:v>6.480131572400988</c:v>
                </c:pt>
                <c:pt idx="3">
                  <c:v>5.6842018943800516</c:v>
                </c:pt>
                <c:pt idx="4">
                  <c:v>4.3933552214344012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C-4025-95E3-928798193B1B}"/>
            </c:ext>
          </c:extLst>
        </c:ser>
        <c:ser>
          <c:idx val="1"/>
          <c:order val="1"/>
          <c:tx>
            <c:v>Median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('Holdings, 2014-2018'!$D$103,'Holdings, 2014-2018'!$G$103,'Holdings, 2014-2018'!$J$103,'Holdings, 2014-2018'!$M$103,'Holdings, 2014-2018'!$P$103)</c:f>
              <c:numCache>
                <c:formatCode>General</c:formatCode>
                <c:ptCount val="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</c:numCache>
            </c:numRef>
          </c:cat>
          <c:val>
            <c:numRef>
              <c:f>('Holdings, 2014-2018'!$D$102,'Holdings, 2014-2018'!$G$102,'Holdings, 2014-2018'!$J$102,'Holdings, 2014-2018'!$M$102,'Holdings, 2014-2018'!$P$102)</c:f>
              <c:numCache>
                <c:formatCode>0.00</c:formatCode>
                <c:ptCount val="5"/>
                <c:pt idx="0">
                  <c:v>6.9</c:v>
                </c:pt>
                <c:pt idx="1">
                  <c:v>5.472725085344269</c:v>
                </c:pt>
                <c:pt idx="2">
                  <c:v>4.1741144774849195</c:v>
                </c:pt>
                <c:pt idx="3">
                  <c:v>3.972596999916199</c:v>
                </c:pt>
                <c:pt idx="4">
                  <c:v>3.1944354227563063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FC-4025-95E3-92879819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66800760"/>
        <c:axId val="2131060152"/>
      </c:barChart>
      <c:catAx>
        <c:axId val="-206680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131060152"/>
        <c:crosses val="autoZero"/>
        <c:auto val="1"/>
        <c:lblAlgn val="ctr"/>
        <c:lblOffset val="100"/>
        <c:noMultiLvlLbl val="0"/>
      </c:catAx>
      <c:valAx>
        <c:axId val="2131060152"/>
        <c:scaling>
          <c:orientation val="minMax"/>
          <c:max val="14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2066800760"/>
        <c:crosses val="autoZero"/>
        <c:crossBetween val="between"/>
      </c:valAx>
    </c:plotArea>
    <c:legend>
      <c:legendPos val="r"/>
      <c:layout/>
      <c:overlay val="0"/>
    </c:legend>
    <c:plotVisOnly val="0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" right="0" top="1" bottom="1" header="0.5" footer="0.5"/>
  <pageSetup orientation="portrait" horizontalDpi="1200" verticalDpi="1200" r:id="rId1"/>
  <headerFooter alignWithMargins="0">
    <oddFooter>&amp;C&amp;K0000002013-2017 Statistical Data for Virginia Public Libraries: Holdings Per Capita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341331" cy="8117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T103"/>
  <sheetViews>
    <sheetView tabSelected="1" workbookViewId="0">
      <selection activeCell="A111" sqref="A111"/>
    </sheetView>
  </sheetViews>
  <sheetFormatPr defaultColWidth="8.81640625" defaultRowHeight="12.5" x14ac:dyDescent="0.25"/>
  <cols>
    <col min="1" max="1" width="57.7265625" bestFit="1" customWidth="1"/>
    <col min="2" max="2" width="10.81640625" bestFit="1" customWidth="1"/>
    <col min="3" max="3" width="11.7265625" bestFit="1" customWidth="1"/>
    <col min="4" max="4" width="10.453125" bestFit="1" customWidth="1"/>
    <col min="5" max="5" width="10.81640625" bestFit="1" customWidth="1"/>
    <col min="6" max="6" width="11.7265625" bestFit="1" customWidth="1"/>
    <col min="7" max="7" width="10.453125" bestFit="1" customWidth="1"/>
    <col min="8" max="8" width="10.81640625" bestFit="1" customWidth="1"/>
    <col min="9" max="9" width="11.1796875" bestFit="1" customWidth="1"/>
    <col min="10" max="10" width="10.453125" bestFit="1" customWidth="1"/>
    <col min="11" max="11" width="10.81640625" bestFit="1" customWidth="1"/>
    <col min="12" max="12" width="12.26953125" bestFit="1" customWidth="1"/>
    <col min="13" max="13" width="10.453125" bestFit="1" customWidth="1"/>
    <col min="14" max="14" width="10.81640625" bestFit="1" customWidth="1"/>
    <col min="15" max="15" width="12" bestFit="1" customWidth="1"/>
    <col min="16" max="16" width="10.453125" bestFit="1" customWidth="1"/>
    <col min="17" max="17" width="13.7265625" customWidth="1"/>
    <col min="18" max="18" width="14.81640625" bestFit="1" customWidth="1"/>
    <col min="19" max="19" width="13.453125" bestFit="1" customWidth="1"/>
  </cols>
  <sheetData>
    <row r="1" spans="1:332" s="6" customFormat="1" ht="13" x14ac:dyDescent="0.3">
      <c r="A1" s="1"/>
      <c r="B1" s="31" t="s">
        <v>105</v>
      </c>
      <c r="C1" s="34"/>
      <c r="D1" s="35"/>
      <c r="E1" s="31" t="s">
        <v>103</v>
      </c>
      <c r="F1" s="34"/>
      <c r="G1" s="35"/>
      <c r="H1" s="31" t="s">
        <v>101</v>
      </c>
      <c r="I1" s="34"/>
      <c r="J1" s="35"/>
      <c r="K1" s="31" t="s">
        <v>97</v>
      </c>
      <c r="L1" s="32"/>
      <c r="M1" s="33"/>
      <c r="N1" s="2"/>
      <c r="O1" s="3" t="s">
        <v>0</v>
      </c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</row>
    <row r="2" spans="1:332" s="6" customFormat="1" ht="13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2</v>
      </c>
      <c r="F2" s="8" t="s">
        <v>3</v>
      </c>
      <c r="G2" s="8" t="s">
        <v>4</v>
      </c>
      <c r="H2" s="8" t="s">
        <v>2</v>
      </c>
      <c r="I2" s="8" t="s">
        <v>3</v>
      </c>
      <c r="J2" s="8" t="s">
        <v>4</v>
      </c>
      <c r="K2" s="8" t="s">
        <v>2</v>
      </c>
      <c r="L2" s="8" t="s">
        <v>98</v>
      </c>
      <c r="M2" s="8" t="s">
        <v>4</v>
      </c>
      <c r="N2" s="8" t="s">
        <v>2</v>
      </c>
      <c r="O2" s="9" t="s">
        <v>3</v>
      </c>
      <c r="P2" s="10" t="s">
        <v>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</row>
    <row r="3" spans="1:332" s="6" customFormat="1" ht="13" x14ac:dyDescent="0.3">
      <c r="A3" s="11"/>
      <c r="B3" s="12"/>
      <c r="C3" s="24" t="s">
        <v>5</v>
      </c>
      <c r="D3" s="24" t="s">
        <v>6</v>
      </c>
      <c r="E3" s="12"/>
      <c r="F3" s="24" t="s">
        <v>5</v>
      </c>
      <c r="G3" s="24" t="s">
        <v>6</v>
      </c>
      <c r="H3" s="12"/>
      <c r="I3" s="24" t="s">
        <v>5</v>
      </c>
      <c r="J3" s="24" t="s">
        <v>6</v>
      </c>
      <c r="K3" s="12"/>
      <c r="L3" s="24" t="s">
        <v>5</v>
      </c>
      <c r="M3" s="24" t="s">
        <v>6</v>
      </c>
      <c r="N3" s="12"/>
      <c r="O3" s="13" t="s">
        <v>5</v>
      </c>
      <c r="P3" s="14" t="s">
        <v>6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</row>
    <row r="4" spans="1:332" s="5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332" ht="12" customHeight="1" x14ac:dyDescent="0.25">
      <c r="A5" s="16" t="s">
        <v>7</v>
      </c>
      <c r="B5" s="27">
        <v>159571</v>
      </c>
      <c r="C5" s="27">
        <v>643397</v>
      </c>
      <c r="D5" s="28">
        <v>4.0320421630496766</v>
      </c>
      <c r="E5" s="17">
        <v>155230</v>
      </c>
      <c r="F5" s="17">
        <v>545013</v>
      </c>
      <c r="G5" s="18">
        <f>F5/E5</f>
        <v>3.5110030277652515</v>
      </c>
      <c r="H5" s="17">
        <v>151218</v>
      </c>
      <c r="I5" s="17">
        <v>564369</v>
      </c>
      <c r="J5" s="18">
        <f>I5/H5</f>
        <v>3.7321549021941833</v>
      </c>
      <c r="K5" s="17">
        <v>147391</v>
      </c>
      <c r="L5" s="17">
        <v>564828</v>
      </c>
      <c r="M5" s="18">
        <f>L5/K5</f>
        <v>3.8321742847256615</v>
      </c>
      <c r="N5" s="17">
        <v>143464</v>
      </c>
      <c r="O5" s="17">
        <v>607151</v>
      </c>
      <c r="P5" s="18">
        <f>O5/N5</f>
        <v>4.2320791278648304</v>
      </c>
    </row>
    <row r="6" spans="1:332" x14ac:dyDescent="0.25">
      <c r="A6" s="25" t="s">
        <v>104</v>
      </c>
      <c r="B6" s="27">
        <v>21713</v>
      </c>
      <c r="C6" s="27">
        <v>888551</v>
      </c>
      <c r="D6" s="28">
        <v>40.922534886934095</v>
      </c>
      <c r="E6" s="17">
        <v>22142</v>
      </c>
      <c r="F6" s="17">
        <v>647726</v>
      </c>
      <c r="G6" s="18">
        <f t="shared" ref="G6:G70" si="0">F6/E6</f>
        <v>29.253274320296271</v>
      </c>
      <c r="H6" s="17">
        <v>22220</v>
      </c>
      <c r="I6" s="17">
        <v>74158</v>
      </c>
      <c r="J6" s="18">
        <f t="shared" ref="J6" si="1">I6/H6</f>
        <v>3.3374437443744376</v>
      </c>
      <c r="K6" s="17">
        <v>22357</v>
      </c>
      <c r="L6" s="17">
        <v>70524</v>
      </c>
      <c r="M6" s="18">
        <f t="shared" ref="M6" si="2">L6/K6</f>
        <v>3.1544482712349602</v>
      </c>
      <c r="N6" s="17">
        <v>22271</v>
      </c>
      <c r="O6" s="17">
        <v>70776</v>
      </c>
      <c r="P6" s="18">
        <f t="shared" ref="P6" si="3">O6/N6</f>
        <v>3.1779444120156257</v>
      </c>
    </row>
    <row r="7" spans="1:332" x14ac:dyDescent="0.25">
      <c r="A7" s="16" t="s">
        <v>8</v>
      </c>
      <c r="B7" s="27">
        <v>32028</v>
      </c>
      <c r="C7" s="27">
        <v>230261</v>
      </c>
      <c r="D7" s="28">
        <v>7.1893655551392532</v>
      </c>
      <c r="E7" s="17">
        <v>32595</v>
      </c>
      <c r="F7" s="17">
        <v>174506</v>
      </c>
      <c r="G7" s="18">
        <f t="shared" si="0"/>
        <v>5.3537659150176404</v>
      </c>
      <c r="H7" s="17">
        <v>32476</v>
      </c>
      <c r="I7" s="17">
        <v>167543</v>
      </c>
      <c r="J7" s="18">
        <f t="shared" ref="J7:J70" si="4">I7/H7</f>
        <v>5.1589789382928934</v>
      </c>
      <c r="K7" s="17">
        <v>32532</v>
      </c>
      <c r="L7" s="17">
        <v>152905</v>
      </c>
      <c r="M7" s="18">
        <f t="shared" ref="M7:M72" si="5">L7/K7</f>
        <v>4.7001413992376735</v>
      </c>
      <c r="N7" s="17">
        <v>32496</v>
      </c>
      <c r="O7" s="17">
        <v>90915</v>
      </c>
      <c r="P7" s="18">
        <f t="shared" ref="P7:P72" si="6">O7/N7</f>
        <v>2.797728951255539</v>
      </c>
    </row>
    <row r="8" spans="1:332" x14ac:dyDescent="0.25">
      <c r="A8" s="16" t="s">
        <v>9</v>
      </c>
      <c r="B8" s="27">
        <v>88868</v>
      </c>
      <c r="C8" s="27">
        <v>493866</v>
      </c>
      <c r="D8" s="28">
        <v>5.5572984651393078</v>
      </c>
      <c r="E8" s="17">
        <v>88252</v>
      </c>
      <c r="F8" s="17">
        <v>756435</v>
      </c>
      <c r="G8" s="18">
        <f t="shared" si="0"/>
        <v>8.5713071658432671</v>
      </c>
      <c r="H8" s="17">
        <v>87557</v>
      </c>
      <c r="I8" s="17">
        <v>341714</v>
      </c>
      <c r="J8" s="18">
        <f t="shared" si="4"/>
        <v>3.9027604874538873</v>
      </c>
      <c r="K8" s="17">
        <v>87047</v>
      </c>
      <c r="L8" s="17">
        <v>251269</v>
      </c>
      <c r="M8" s="18">
        <f t="shared" si="5"/>
        <v>2.8865900031017726</v>
      </c>
      <c r="N8" s="17">
        <v>86625</v>
      </c>
      <c r="O8" s="17">
        <v>233798</v>
      </c>
      <c r="P8" s="18">
        <f t="shared" si="6"/>
        <v>2.698966810966811</v>
      </c>
    </row>
    <row r="9" spans="1:332" x14ac:dyDescent="0.25">
      <c r="A9" s="16" t="s">
        <v>10</v>
      </c>
      <c r="B9" s="27">
        <v>234678</v>
      </c>
      <c r="C9" s="27">
        <v>380567</v>
      </c>
      <c r="D9" s="28">
        <v>1.6216560563836406</v>
      </c>
      <c r="E9" s="17">
        <v>229302</v>
      </c>
      <c r="F9" s="17">
        <v>611593</v>
      </c>
      <c r="G9" s="18">
        <f t="shared" si="0"/>
        <v>2.6671943550426946</v>
      </c>
      <c r="H9" s="17">
        <v>227146</v>
      </c>
      <c r="I9" s="17">
        <v>755018</v>
      </c>
      <c r="J9" s="18">
        <f t="shared" si="4"/>
        <v>3.3239326248316061</v>
      </c>
      <c r="K9" s="17">
        <v>220565</v>
      </c>
      <c r="L9" s="17">
        <v>646701</v>
      </c>
      <c r="M9" s="18">
        <f t="shared" si="5"/>
        <v>2.9320200394441547</v>
      </c>
      <c r="N9" s="17">
        <v>214373</v>
      </c>
      <c r="O9" s="17">
        <v>637098</v>
      </c>
      <c r="P9" s="18">
        <f t="shared" si="6"/>
        <v>2.9719134405918655</v>
      </c>
    </row>
    <row r="10" spans="1:332" x14ac:dyDescent="0.25">
      <c r="A10" s="16" t="s">
        <v>11</v>
      </c>
      <c r="B10" s="27">
        <v>74881</v>
      </c>
      <c r="C10" s="27">
        <v>937742</v>
      </c>
      <c r="D10" s="28">
        <v>12.523096646679399</v>
      </c>
      <c r="E10" s="17">
        <v>74642</v>
      </c>
      <c r="F10" s="17">
        <v>838365</v>
      </c>
      <c r="G10" s="18">
        <f t="shared" si="0"/>
        <v>11.231813188285416</v>
      </c>
      <c r="H10" s="17">
        <v>74504</v>
      </c>
      <c r="I10" s="17">
        <v>276754</v>
      </c>
      <c r="J10" s="18">
        <f t="shared" si="4"/>
        <v>3.7146193492966821</v>
      </c>
      <c r="K10" s="17">
        <v>73815</v>
      </c>
      <c r="L10" s="17">
        <v>260270</v>
      </c>
      <c r="M10" s="18">
        <f t="shared" si="5"/>
        <v>3.5259771049244732</v>
      </c>
      <c r="N10" s="17">
        <v>73792</v>
      </c>
      <c r="O10" s="17">
        <v>210087</v>
      </c>
      <c r="P10" s="18">
        <f t="shared" si="6"/>
        <v>2.8470159366869039</v>
      </c>
    </row>
    <row r="11" spans="1:332" x14ac:dyDescent="0.25">
      <c r="A11" s="16" t="s">
        <v>12</v>
      </c>
      <c r="B11" s="27">
        <v>77575</v>
      </c>
      <c r="C11" s="27">
        <v>880115</v>
      </c>
      <c r="D11" s="28">
        <v>11.345343216242346</v>
      </c>
      <c r="E11" s="17">
        <v>77213</v>
      </c>
      <c r="F11" s="17">
        <v>759832</v>
      </c>
      <c r="G11" s="18">
        <f t="shared" si="0"/>
        <v>9.8407263025656295</v>
      </c>
      <c r="H11" s="17">
        <v>76309</v>
      </c>
      <c r="I11" s="17">
        <v>626250</v>
      </c>
      <c r="J11" s="18">
        <f t="shared" si="4"/>
        <v>8.2067646018162996</v>
      </c>
      <c r="K11" s="17">
        <v>75809</v>
      </c>
      <c r="L11" s="17">
        <v>453003</v>
      </c>
      <c r="M11" s="18">
        <f t="shared" si="5"/>
        <v>5.9755833740057245</v>
      </c>
      <c r="N11" s="17">
        <v>75516</v>
      </c>
      <c r="O11" s="17">
        <v>148633</v>
      </c>
      <c r="P11" s="18">
        <f t="shared" si="6"/>
        <v>1.9682318978759468</v>
      </c>
    </row>
    <row r="12" spans="1:332" x14ac:dyDescent="0.25">
      <c r="A12" s="16" t="s">
        <v>13</v>
      </c>
      <c r="B12" s="27">
        <v>82230</v>
      </c>
      <c r="C12" s="27">
        <v>313589</v>
      </c>
      <c r="D12" s="28">
        <v>3.8135595281527421</v>
      </c>
      <c r="E12" s="17">
        <v>82572</v>
      </c>
      <c r="F12" s="17">
        <v>262294</v>
      </c>
      <c r="G12" s="18">
        <f t="shared" si="0"/>
        <v>3.1765489512183307</v>
      </c>
      <c r="H12" s="17">
        <v>83125</v>
      </c>
      <c r="I12" s="17">
        <v>251174</v>
      </c>
      <c r="J12" s="18">
        <f t="shared" si="4"/>
        <v>3.0216421052631577</v>
      </c>
      <c r="K12" s="17">
        <v>82763</v>
      </c>
      <c r="L12" s="17">
        <v>243211</v>
      </c>
      <c r="M12" s="18">
        <f t="shared" si="5"/>
        <v>2.9386440800840954</v>
      </c>
      <c r="N12" s="17">
        <v>81876</v>
      </c>
      <c r="O12" s="17">
        <v>212608</v>
      </c>
      <c r="P12" s="18">
        <f t="shared" si="6"/>
        <v>2.5967072157897308</v>
      </c>
    </row>
    <row r="13" spans="1:332" x14ac:dyDescent="0.25">
      <c r="A13" s="16" t="s">
        <v>106</v>
      </c>
      <c r="B13" s="27">
        <v>6684</v>
      </c>
      <c r="C13" s="27">
        <v>164813</v>
      </c>
      <c r="D13" s="28">
        <v>24.657839616995812</v>
      </c>
      <c r="E13" s="17"/>
      <c r="F13" s="17"/>
      <c r="G13" s="18"/>
      <c r="H13" s="17"/>
      <c r="I13" s="17"/>
      <c r="J13" s="18"/>
      <c r="K13" s="17"/>
      <c r="L13" s="17"/>
      <c r="M13" s="18"/>
      <c r="N13" s="17"/>
      <c r="O13" s="17"/>
      <c r="P13" s="18"/>
    </row>
    <row r="14" spans="1:332" x14ac:dyDescent="0.25">
      <c r="A14" s="16" t="s">
        <v>14</v>
      </c>
      <c r="B14" s="27">
        <v>84746</v>
      </c>
      <c r="C14" s="27">
        <v>430161</v>
      </c>
      <c r="D14" s="28">
        <v>5.0758855875203546</v>
      </c>
      <c r="E14" s="17">
        <v>85732</v>
      </c>
      <c r="F14" s="17">
        <v>363874</v>
      </c>
      <c r="G14" s="18">
        <f t="shared" si="0"/>
        <v>4.2443195073018245</v>
      </c>
      <c r="H14" s="17">
        <v>86003</v>
      </c>
      <c r="I14" s="17">
        <v>344885</v>
      </c>
      <c r="J14" s="18">
        <f t="shared" si="4"/>
        <v>4.0101508086927202</v>
      </c>
      <c r="K14" s="17">
        <v>86401</v>
      </c>
      <c r="L14" s="17">
        <v>334936</v>
      </c>
      <c r="M14" s="18">
        <f t="shared" si="5"/>
        <v>3.8765292068378838</v>
      </c>
      <c r="N14" s="17">
        <v>86403</v>
      </c>
      <c r="O14" s="17">
        <v>289990</v>
      </c>
      <c r="P14" s="18">
        <f t="shared" si="6"/>
        <v>3.3562492043100356</v>
      </c>
    </row>
    <row r="15" spans="1:332" x14ac:dyDescent="0.25">
      <c r="A15" s="16" t="s">
        <v>15</v>
      </c>
      <c r="B15" s="27">
        <v>33486</v>
      </c>
      <c r="C15" s="27">
        <v>224975</v>
      </c>
      <c r="D15" s="28">
        <v>6.7184793645105421</v>
      </c>
      <c r="E15" s="17">
        <v>33521</v>
      </c>
      <c r="F15" s="17">
        <v>203432</v>
      </c>
      <c r="G15" s="18">
        <f t="shared" si="0"/>
        <v>6.0687926971152413</v>
      </c>
      <c r="H15" s="17">
        <v>33423</v>
      </c>
      <c r="I15" s="17">
        <v>198212</v>
      </c>
      <c r="J15" s="18">
        <f t="shared" si="4"/>
        <v>5.9304072046195735</v>
      </c>
      <c r="K15" s="17">
        <v>33293</v>
      </c>
      <c r="L15" s="17">
        <v>209767</v>
      </c>
      <c r="M15" s="18">
        <f t="shared" si="5"/>
        <v>6.3006337668578984</v>
      </c>
      <c r="N15" s="17">
        <v>33399</v>
      </c>
      <c r="O15" s="17">
        <v>201827</v>
      </c>
      <c r="P15" s="18">
        <f t="shared" si="6"/>
        <v>6.042905476211863</v>
      </c>
    </row>
    <row r="16" spans="1:332" x14ac:dyDescent="0.25">
      <c r="A16" s="16" t="s">
        <v>16</v>
      </c>
      <c r="B16" s="27">
        <v>17625</v>
      </c>
      <c r="C16" s="27">
        <v>471985</v>
      </c>
      <c r="D16" s="28">
        <v>26.779290780141842</v>
      </c>
      <c r="E16" s="17">
        <v>17690</v>
      </c>
      <c r="F16" s="17">
        <v>415493</v>
      </c>
      <c r="G16" s="18">
        <f t="shared" si="0"/>
        <v>23.487450537026568</v>
      </c>
      <c r="H16" s="17">
        <v>17728</v>
      </c>
      <c r="I16" s="17">
        <v>395207</v>
      </c>
      <c r="J16" s="18">
        <f t="shared" si="4"/>
        <v>22.292813628158846</v>
      </c>
      <c r="K16" s="19">
        <v>17702</v>
      </c>
      <c r="L16" s="17">
        <v>322004</v>
      </c>
      <c r="M16" s="18">
        <f t="shared" si="5"/>
        <v>18.190260987459045</v>
      </c>
      <c r="N16" s="19">
        <v>44482</v>
      </c>
      <c r="O16" s="17">
        <v>284978</v>
      </c>
      <c r="P16" s="20">
        <f t="shared" si="6"/>
        <v>6.4065914302414457</v>
      </c>
    </row>
    <row r="17" spans="1:16" x14ac:dyDescent="0.25">
      <c r="A17" s="16" t="s">
        <v>17</v>
      </c>
      <c r="B17" s="27">
        <v>22983</v>
      </c>
      <c r="C17" s="27">
        <v>576709</v>
      </c>
      <c r="D17" s="28">
        <v>25.092851237871471</v>
      </c>
      <c r="E17" s="17">
        <v>23754</v>
      </c>
      <c r="F17" s="17">
        <v>174387</v>
      </c>
      <c r="G17" s="18">
        <f t="shared" si="0"/>
        <v>7.3413740843647384</v>
      </c>
      <c r="H17" s="17">
        <v>23867</v>
      </c>
      <c r="I17" s="17">
        <v>167920</v>
      </c>
      <c r="J17" s="18">
        <f t="shared" si="4"/>
        <v>7.0356559265932042</v>
      </c>
      <c r="K17" s="17">
        <v>23990</v>
      </c>
      <c r="L17" s="17">
        <v>137221</v>
      </c>
      <c r="M17" s="18">
        <f t="shared" si="5"/>
        <v>5.719924968736974</v>
      </c>
      <c r="N17" s="17">
        <v>24006</v>
      </c>
      <c r="O17" s="17">
        <v>97363</v>
      </c>
      <c r="P17" s="18">
        <f t="shared" si="6"/>
        <v>4.0557777222361073</v>
      </c>
    </row>
    <row r="18" spans="1:16" x14ac:dyDescent="0.25">
      <c r="A18" s="16" t="s">
        <v>18</v>
      </c>
      <c r="B18" s="27">
        <v>56167</v>
      </c>
      <c r="C18" s="27">
        <v>606083</v>
      </c>
      <c r="D18" s="28">
        <v>10.790731212277672</v>
      </c>
      <c r="E18" s="17">
        <v>56232</v>
      </c>
      <c r="F18" s="17">
        <v>783978</v>
      </c>
      <c r="G18" s="18">
        <f t="shared" si="0"/>
        <v>13.941848058045242</v>
      </c>
      <c r="H18" s="17">
        <v>56136</v>
      </c>
      <c r="I18" s="17">
        <v>414618</v>
      </c>
      <c r="J18" s="18">
        <f t="shared" si="4"/>
        <v>7.385955536554083</v>
      </c>
      <c r="K18" s="17">
        <v>55030</v>
      </c>
      <c r="L18" s="17">
        <v>241847</v>
      </c>
      <c r="M18" s="18">
        <f t="shared" si="5"/>
        <v>4.3948210067236051</v>
      </c>
      <c r="N18" s="17">
        <v>54759</v>
      </c>
      <c r="O18" s="17">
        <v>169833</v>
      </c>
      <c r="P18" s="18">
        <f t="shared" si="6"/>
        <v>3.1014627732427544</v>
      </c>
    </row>
    <row r="19" spans="1:16" x14ac:dyDescent="0.25">
      <c r="A19" s="16" t="s">
        <v>19</v>
      </c>
      <c r="B19" s="27">
        <v>29792</v>
      </c>
      <c r="C19" s="27">
        <v>190925</v>
      </c>
      <c r="D19" s="28">
        <v>6.4085996240601499</v>
      </c>
      <c r="E19" s="17">
        <v>29727</v>
      </c>
      <c r="F19" s="17">
        <v>162212</v>
      </c>
      <c r="G19" s="18">
        <f t="shared" si="0"/>
        <v>5.4567228445520906</v>
      </c>
      <c r="H19" s="17">
        <v>29481</v>
      </c>
      <c r="I19" s="17">
        <v>141888</v>
      </c>
      <c r="J19" s="18">
        <f t="shared" si="4"/>
        <v>4.8128625216240968</v>
      </c>
      <c r="K19" s="17">
        <v>29115</v>
      </c>
      <c r="L19" s="17">
        <v>79207</v>
      </c>
      <c r="M19" s="18">
        <f t="shared" si="5"/>
        <v>2.7204877211059593</v>
      </c>
      <c r="N19" s="17">
        <v>28826</v>
      </c>
      <c r="O19" s="17">
        <v>79503</v>
      </c>
      <c r="P19" s="18">
        <f t="shared" si="6"/>
        <v>2.7580309442864079</v>
      </c>
    </row>
    <row r="20" spans="1:16" x14ac:dyDescent="0.25">
      <c r="A20" s="16" t="s">
        <v>20</v>
      </c>
      <c r="B20" s="27">
        <v>313868</v>
      </c>
      <c r="C20" s="27">
        <v>805774</v>
      </c>
      <c r="D20" s="28">
        <v>2.567238456930939</v>
      </c>
      <c r="E20" s="17">
        <v>310665</v>
      </c>
      <c r="F20" s="17">
        <v>697357</v>
      </c>
      <c r="G20" s="18">
        <f t="shared" si="0"/>
        <v>2.2447234158981542</v>
      </c>
      <c r="H20" s="17">
        <v>306297</v>
      </c>
      <c r="I20" s="17">
        <v>705158</v>
      </c>
      <c r="J20" s="18">
        <f t="shared" si="4"/>
        <v>2.3022034169449914</v>
      </c>
      <c r="K20" s="17">
        <v>300972</v>
      </c>
      <c r="L20" s="17">
        <v>715450</v>
      </c>
      <c r="M20" s="18">
        <f t="shared" si="5"/>
        <v>2.3771314275082069</v>
      </c>
      <c r="N20" s="17">
        <v>298007</v>
      </c>
      <c r="O20" s="17">
        <v>720770</v>
      </c>
      <c r="P20" s="18">
        <f t="shared" si="6"/>
        <v>2.4186344616066067</v>
      </c>
    </row>
    <row r="21" spans="1:16" x14ac:dyDescent="0.25">
      <c r="A21" s="16" t="s">
        <v>21</v>
      </c>
      <c r="B21" s="27">
        <v>40619</v>
      </c>
      <c r="C21" s="27">
        <v>69450</v>
      </c>
      <c r="D21" s="28">
        <v>1.709790984514636</v>
      </c>
      <c r="E21" s="17">
        <v>40416</v>
      </c>
      <c r="F21" s="17">
        <v>68352</v>
      </c>
      <c r="G21" s="18">
        <f t="shared" si="0"/>
        <v>1.6912114014251782</v>
      </c>
      <c r="H21" s="17">
        <v>40459</v>
      </c>
      <c r="I21" s="17">
        <v>75010</v>
      </c>
      <c r="J21" s="18">
        <f t="shared" si="4"/>
        <v>1.8539756296497689</v>
      </c>
      <c r="K21" s="17">
        <v>40676</v>
      </c>
      <c r="L21" s="17">
        <v>75485</v>
      </c>
      <c r="M21" s="18">
        <f t="shared" si="5"/>
        <v>1.8557626118595731</v>
      </c>
      <c r="N21" s="17">
        <v>40662</v>
      </c>
      <c r="O21" s="17">
        <v>82220</v>
      </c>
      <c r="P21" s="18">
        <f t="shared" si="6"/>
        <v>2.0220353155280115</v>
      </c>
    </row>
    <row r="22" spans="1:16" x14ac:dyDescent="0.25">
      <c r="A22" s="16" t="s">
        <v>22</v>
      </c>
      <c r="B22" s="27">
        <v>12454</v>
      </c>
      <c r="C22" s="27">
        <v>190060</v>
      </c>
      <c r="D22" s="28">
        <v>15.260960334029228</v>
      </c>
      <c r="E22" s="17">
        <v>12641</v>
      </c>
      <c r="F22" s="17">
        <v>140478</v>
      </c>
      <c r="G22" s="18">
        <f t="shared" si="0"/>
        <v>11.112886638715292</v>
      </c>
      <c r="H22" s="17">
        <v>12497</v>
      </c>
      <c r="I22" s="17">
        <v>58260</v>
      </c>
      <c r="J22" s="18">
        <f t="shared" si="4"/>
        <v>4.6619188605265265</v>
      </c>
      <c r="K22" s="17">
        <v>12560</v>
      </c>
      <c r="L22" s="17">
        <v>55276</v>
      </c>
      <c r="M22" s="18">
        <f t="shared" si="5"/>
        <v>4.4009554140127385</v>
      </c>
      <c r="N22" s="17">
        <v>12565</v>
      </c>
      <c r="O22" s="17">
        <v>52683</v>
      </c>
      <c r="P22" s="18">
        <f t="shared" si="6"/>
        <v>4.1928372463191401</v>
      </c>
    </row>
    <row r="23" spans="1:16" x14ac:dyDescent="0.25">
      <c r="A23" s="16" t="s">
        <v>23</v>
      </c>
      <c r="B23" s="27">
        <v>238283</v>
      </c>
      <c r="C23" s="27">
        <v>600908</v>
      </c>
      <c r="D23" s="28">
        <v>2.5218248888926191</v>
      </c>
      <c r="E23" s="17">
        <v>235638</v>
      </c>
      <c r="F23" s="17">
        <v>429825</v>
      </c>
      <c r="G23" s="18">
        <f t="shared" si="0"/>
        <v>1.8240903419652179</v>
      </c>
      <c r="H23" s="17">
        <v>232977</v>
      </c>
      <c r="I23" s="17">
        <v>482669</v>
      </c>
      <c r="J23" s="18">
        <f t="shared" si="4"/>
        <v>2.071745279576954</v>
      </c>
      <c r="K23" s="17">
        <v>228210</v>
      </c>
      <c r="L23" s="17">
        <v>530138</v>
      </c>
      <c r="M23" s="18">
        <f t="shared" si="5"/>
        <v>2.3230270365014678</v>
      </c>
      <c r="N23" s="17">
        <v>225898</v>
      </c>
      <c r="O23" s="17">
        <v>526130</v>
      </c>
      <c r="P23" s="18">
        <f t="shared" si="6"/>
        <v>2.3290600182383199</v>
      </c>
    </row>
    <row r="24" spans="1:16" x14ac:dyDescent="0.25">
      <c r="A24" s="16" t="s">
        <v>24</v>
      </c>
      <c r="B24" s="27">
        <v>333450</v>
      </c>
      <c r="C24" s="27">
        <v>1251950</v>
      </c>
      <c r="D24" s="28">
        <v>3.7545359124306494</v>
      </c>
      <c r="E24" s="17">
        <v>330043</v>
      </c>
      <c r="F24" s="17">
        <v>848377</v>
      </c>
      <c r="G24" s="18">
        <f t="shared" si="0"/>
        <v>2.5705044494202269</v>
      </c>
      <c r="H24" s="17">
        <v>326950</v>
      </c>
      <c r="I24" s="17">
        <v>888849</v>
      </c>
      <c r="J24" s="18">
        <f t="shared" si="4"/>
        <v>2.7186083499005966</v>
      </c>
      <c r="K24" s="17">
        <v>322388</v>
      </c>
      <c r="L24" s="17">
        <v>960767</v>
      </c>
      <c r="M24" s="18">
        <f t="shared" si="5"/>
        <v>2.9801574500291572</v>
      </c>
      <c r="N24" s="17">
        <v>319641</v>
      </c>
      <c r="O24" s="17">
        <v>865093</v>
      </c>
      <c r="P24" s="18">
        <f t="shared" si="6"/>
        <v>2.7064519257542057</v>
      </c>
    </row>
    <row r="25" spans="1:16" x14ac:dyDescent="0.25">
      <c r="A25" s="16" t="s">
        <v>25</v>
      </c>
      <c r="B25" s="27">
        <v>3739</v>
      </c>
      <c r="C25" s="27">
        <v>60621</v>
      </c>
      <c r="D25" s="28">
        <v>16.213158598555765</v>
      </c>
      <c r="E25" s="17">
        <v>3775</v>
      </c>
      <c r="F25" s="17">
        <v>63159</v>
      </c>
      <c r="G25" s="18">
        <f t="shared" si="0"/>
        <v>16.730860927152317</v>
      </c>
      <c r="H25" s="17">
        <v>3884</v>
      </c>
      <c r="I25" s="17">
        <v>62424</v>
      </c>
      <c r="J25" s="18">
        <f t="shared" si="4"/>
        <v>16.07209062821833</v>
      </c>
      <c r="K25" s="17">
        <v>3884</v>
      </c>
      <c r="L25" s="17">
        <v>63924</v>
      </c>
      <c r="M25" s="18">
        <f t="shared" si="5"/>
        <v>16.45829042224511</v>
      </c>
      <c r="N25" s="17">
        <v>3884</v>
      </c>
      <c r="O25" s="17">
        <v>63779</v>
      </c>
      <c r="P25" s="18">
        <f t="shared" si="6"/>
        <v>16.420957775489185</v>
      </c>
    </row>
    <row r="26" spans="1:16" x14ac:dyDescent="0.25">
      <c r="A26" s="16" t="s">
        <v>26</v>
      </c>
      <c r="B26" s="27">
        <v>17215</v>
      </c>
      <c r="C26" s="27">
        <v>418978</v>
      </c>
      <c r="D26" s="28">
        <v>24.337961080453095</v>
      </c>
      <c r="E26" s="17">
        <v>17273</v>
      </c>
      <c r="F26" s="17">
        <v>343506</v>
      </c>
      <c r="G26" s="18">
        <f t="shared" si="0"/>
        <v>19.886875470387309</v>
      </c>
      <c r="H26" s="17">
        <v>17073</v>
      </c>
      <c r="I26" s="17">
        <v>67312</v>
      </c>
      <c r="J26" s="18">
        <f t="shared" si="4"/>
        <v>3.9425994259942598</v>
      </c>
      <c r="K26" s="17">
        <v>17626</v>
      </c>
      <c r="L26" s="17">
        <v>66155</v>
      </c>
      <c r="M26" s="18">
        <f t="shared" si="5"/>
        <v>3.7532622262566662</v>
      </c>
      <c r="N26" s="17">
        <v>17556</v>
      </c>
      <c r="O26" s="17">
        <v>75455</v>
      </c>
      <c r="P26" s="18">
        <f t="shared" si="6"/>
        <v>4.2979608111187062</v>
      </c>
    </row>
    <row r="27" spans="1:16" x14ac:dyDescent="0.25">
      <c r="A27" s="16" t="s">
        <v>27</v>
      </c>
      <c r="B27" s="27">
        <v>5192</v>
      </c>
      <c r="C27" s="27">
        <v>131392</v>
      </c>
      <c r="D27" s="28">
        <v>25.306625577812017</v>
      </c>
      <c r="E27" s="17">
        <v>5275</v>
      </c>
      <c r="F27" s="17">
        <v>85232</v>
      </c>
      <c r="G27" s="18">
        <f t="shared" si="0"/>
        <v>16.157725118483413</v>
      </c>
      <c r="H27" s="17">
        <v>5305</v>
      </c>
      <c r="I27" s="17">
        <v>81670</v>
      </c>
      <c r="J27" s="18">
        <f t="shared" si="4"/>
        <v>15.394910461828463</v>
      </c>
      <c r="K27" s="17">
        <v>5258</v>
      </c>
      <c r="L27" s="17">
        <v>68943</v>
      </c>
      <c r="M27" s="18">
        <f t="shared" si="5"/>
        <v>13.112019779383797</v>
      </c>
      <c r="N27" s="17">
        <v>5241</v>
      </c>
      <c r="O27" s="17">
        <v>23228</v>
      </c>
      <c r="P27" s="18">
        <f t="shared" si="6"/>
        <v>4.4319786300324369</v>
      </c>
    </row>
    <row r="28" spans="1:16" x14ac:dyDescent="0.25">
      <c r="A28" s="16" t="s">
        <v>28</v>
      </c>
      <c r="B28" s="27">
        <v>48908</v>
      </c>
      <c r="C28" s="27">
        <v>234860</v>
      </c>
      <c r="D28" s="28">
        <v>4.8020773697554588</v>
      </c>
      <c r="E28" s="17">
        <v>48558</v>
      </c>
      <c r="F28" s="17">
        <v>207427</v>
      </c>
      <c r="G28" s="18">
        <f t="shared" si="0"/>
        <v>4.2717368919642489</v>
      </c>
      <c r="H28" s="17">
        <v>48223</v>
      </c>
      <c r="I28" s="17">
        <v>194908</v>
      </c>
      <c r="J28" s="18">
        <f t="shared" si="4"/>
        <v>4.0418057773261724</v>
      </c>
      <c r="K28" s="17">
        <v>47732</v>
      </c>
      <c r="L28" s="17">
        <v>189620</v>
      </c>
      <c r="M28" s="18">
        <f t="shared" si="5"/>
        <v>3.972596999916199</v>
      </c>
      <c r="N28" s="17">
        <v>47144</v>
      </c>
      <c r="O28" s="17">
        <v>182036</v>
      </c>
      <c r="P28" s="18">
        <f t="shared" si="6"/>
        <v>3.8612760902765992</v>
      </c>
    </row>
    <row r="29" spans="1:16" x14ac:dyDescent="0.25">
      <c r="A29" s="16" t="s">
        <v>29</v>
      </c>
      <c r="B29" s="27">
        <v>9989</v>
      </c>
      <c r="C29" s="27">
        <v>146910</v>
      </c>
      <c r="D29" s="28">
        <v>14.707177895685254</v>
      </c>
      <c r="E29" s="17">
        <v>10141</v>
      </c>
      <c r="F29" s="17">
        <v>25960</v>
      </c>
      <c r="G29" s="18">
        <f t="shared" si="0"/>
        <v>2.5599053347796077</v>
      </c>
      <c r="H29" s="17">
        <v>10191</v>
      </c>
      <c r="I29" s="17">
        <v>26540</v>
      </c>
      <c r="J29" s="18">
        <f t="shared" si="4"/>
        <v>2.6042586596016091</v>
      </c>
      <c r="K29" s="17">
        <v>10145</v>
      </c>
      <c r="L29" s="17">
        <v>26477</v>
      </c>
      <c r="M29" s="18">
        <f t="shared" si="5"/>
        <v>2.6098570724494823</v>
      </c>
      <c r="N29" s="17">
        <v>10100</v>
      </c>
      <c r="O29" s="17">
        <v>31880</v>
      </c>
      <c r="P29" s="18">
        <f t="shared" si="6"/>
        <v>3.1564356435643566</v>
      </c>
    </row>
    <row r="30" spans="1:16" x14ac:dyDescent="0.25">
      <c r="A30" s="16" t="s">
        <v>30</v>
      </c>
      <c r="B30" s="27">
        <v>42544</v>
      </c>
      <c r="C30" s="27">
        <v>573826</v>
      </c>
      <c r="D30" s="28">
        <v>13.487824370063933</v>
      </c>
      <c r="E30" s="17">
        <v>42975</v>
      </c>
      <c r="F30" s="17">
        <v>802231</v>
      </c>
      <c r="G30" s="18">
        <f t="shared" si="0"/>
        <v>18.667388016288541</v>
      </c>
      <c r="H30" s="17">
        <v>42912</v>
      </c>
      <c r="I30" s="17">
        <v>164792</v>
      </c>
      <c r="J30" s="18">
        <f t="shared" si="4"/>
        <v>3.8402311707680834</v>
      </c>
      <c r="K30" s="17">
        <v>43400</v>
      </c>
      <c r="L30" s="17">
        <v>197382</v>
      </c>
      <c r="M30" s="18">
        <f t="shared" si="5"/>
        <v>4.547972350230415</v>
      </c>
      <c r="N30" s="17">
        <v>43332</v>
      </c>
      <c r="O30" s="17">
        <v>144649</v>
      </c>
      <c r="P30" s="18">
        <f t="shared" si="6"/>
        <v>3.3381565586633437</v>
      </c>
    </row>
    <row r="31" spans="1:16" x14ac:dyDescent="0.25">
      <c r="A31" s="16" t="s">
        <v>31</v>
      </c>
      <c r="B31" s="27">
        <v>45692</v>
      </c>
      <c r="C31" s="27">
        <v>258215</v>
      </c>
      <c r="D31" s="28">
        <v>5.6512080889433598</v>
      </c>
      <c r="E31" s="17">
        <v>46077</v>
      </c>
      <c r="F31" s="17">
        <v>224749</v>
      </c>
      <c r="G31" s="18">
        <f t="shared" si="0"/>
        <v>4.8776830088764456</v>
      </c>
      <c r="H31" s="17">
        <v>45701</v>
      </c>
      <c r="I31" s="17">
        <v>289109</v>
      </c>
      <c r="J31" s="18">
        <f t="shared" si="4"/>
        <v>6.3260978972013744</v>
      </c>
      <c r="K31" s="17">
        <v>45763</v>
      </c>
      <c r="L31" s="17">
        <v>205647</v>
      </c>
      <c r="M31" s="18">
        <f t="shared" si="5"/>
        <v>4.4937394838625089</v>
      </c>
      <c r="N31" s="17">
        <v>45768</v>
      </c>
      <c r="O31" s="17">
        <v>146535</v>
      </c>
      <c r="P31" s="18">
        <f t="shared" si="6"/>
        <v>3.2016911379129525</v>
      </c>
    </row>
    <row r="32" spans="1:16" x14ac:dyDescent="0.25">
      <c r="A32" s="16" t="s">
        <v>32</v>
      </c>
      <c r="B32" s="27">
        <v>10914</v>
      </c>
      <c r="C32" s="27">
        <v>174241</v>
      </c>
      <c r="D32" s="28">
        <v>15.964907458310426</v>
      </c>
      <c r="E32" s="17">
        <v>11088</v>
      </c>
      <c r="F32" s="17">
        <v>142394</v>
      </c>
      <c r="G32" s="18">
        <f t="shared" si="0"/>
        <v>12.842171717171718</v>
      </c>
      <c r="H32" s="17">
        <v>11077</v>
      </c>
      <c r="I32" s="17">
        <v>63292</v>
      </c>
      <c r="J32" s="18">
        <f t="shared" si="4"/>
        <v>5.7138214317956129</v>
      </c>
      <c r="K32" s="17">
        <v>11202</v>
      </c>
      <c r="L32" s="17">
        <v>59355</v>
      </c>
      <c r="M32" s="18">
        <f t="shared" si="5"/>
        <v>5.2986073915372254</v>
      </c>
      <c r="N32" s="17">
        <v>11287</v>
      </c>
      <c r="O32" s="17">
        <v>39825</v>
      </c>
      <c r="P32" s="18">
        <f t="shared" si="6"/>
        <v>3.5283954992469213</v>
      </c>
    </row>
    <row r="33" spans="1:16" x14ac:dyDescent="0.25">
      <c r="A33" s="16" t="s">
        <v>33</v>
      </c>
      <c r="B33" s="27">
        <v>1152523</v>
      </c>
      <c r="C33" s="27">
        <v>2240547</v>
      </c>
      <c r="D33" s="28">
        <v>1.9440366916755674</v>
      </c>
      <c r="E33" s="17">
        <v>1143614</v>
      </c>
      <c r="F33" s="17">
        <v>2234680</v>
      </c>
      <c r="G33" s="18">
        <f t="shared" si="0"/>
        <v>1.9540509297717588</v>
      </c>
      <c r="H33" s="17">
        <v>1140835</v>
      </c>
      <c r="I33" s="17">
        <v>2394384</v>
      </c>
      <c r="J33" s="18">
        <f t="shared" si="4"/>
        <v>2.0987995634776282</v>
      </c>
      <c r="K33" s="17">
        <v>1135830</v>
      </c>
      <c r="L33" s="17">
        <v>2423773</v>
      </c>
      <c r="M33" s="18">
        <f t="shared" si="5"/>
        <v>2.1339223299261332</v>
      </c>
      <c r="N33" s="17">
        <v>1118889</v>
      </c>
      <c r="O33" s="17">
        <v>2461272</v>
      </c>
      <c r="P33" s="18">
        <f t="shared" si="6"/>
        <v>2.1997463555366084</v>
      </c>
    </row>
    <row r="34" spans="1:16" x14ac:dyDescent="0.25">
      <c r="A34" s="16" t="s">
        <v>34</v>
      </c>
      <c r="B34" s="27">
        <v>67898</v>
      </c>
      <c r="C34" s="27">
        <v>229731</v>
      </c>
      <c r="D34" s="28">
        <v>3.383472267224366</v>
      </c>
      <c r="E34" s="17">
        <v>67512</v>
      </c>
      <c r="F34" s="17">
        <v>235039</v>
      </c>
      <c r="G34" s="18">
        <f t="shared" si="0"/>
        <v>3.4814403365327644</v>
      </c>
      <c r="H34" s="17">
        <v>66573</v>
      </c>
      <c r="I34" s="17">
        <v>235993</v>
      </c>
      <c r="J34" s="18">
        <f t="shared" si="4"/>
        <v>3.5448755501479581</v>
      </c>
      <c r="K34" s="17">
        <v>66131</v>
      </c>
      <c r="L34" s="17">
        <v>254937</v>
      </c>
      <c r="M34" s="18">
        <f t="shared" si="5"/>
        <v>3.8550301673950189</v>
      </c>
      <c r="N34" s="17">
        <v>65780</v>
      </c>
      <c r="O34" s="17">
        <v>255156</v>
      </c>
      <c r="P34" s="18">
        <f t="shared" si="6"/>
        <v>3.8789297658862876</v>
      </c>
    </row>
    <row r="35" spans="1:16" x14ac:dyDescent="0.25">
      <c r="A35" s="16" t="s">
        <v>35</v>
      </c>
      <c r="B35" s="27">
        <v>26162</v>
      </c>
      <c r="C35" s="27">
        <v>217566</v>
      </c>
      <c r="D35" s="28">
        <v>8.3161073312437885</v>
      </c>
      <c r="E35" s="17">
        <v>25970</v>
      </c>
      <c r="F35" s="17">
        <v>170158</v>
      </c>
      <c r="G35" s="18">
        <f t="shared" si="0"/>
        <v>6.5520985752791683</v>
      </c>
      <c r="H35" s="17">
        <v>26019</v>
      </c>
      <c r="I35" s="17">
        <v>93310</v>
      </c>
      <c r="J35" s="18">
        <f t="shared" si="4"/>
        <v>3.5862254506322304</v>
      </c>
      <c r="K35" s="17">
        <v>26033</v>
      </c>
      <c r="L35" s="17">
        <v>82517</v>
      </c>
      <c r="M35" s="18">
        <f t="shared" si="5"/>
        <v>3.1697076787154765</v>
      </c>
      <c r="N35" s="17">
        <v>25989</v>
      </c>
      <c r="O35" s="17">
        <v>78676</v>
      </c>
      <c r="P35" s="18">
        <f t="shared" si="6"/>
        <v>3.0272807726345761</v>
      </c>
    </row>
    <row r="36" spans="1:16" x14ac:dyDescent="0.25">
      <c r="A36" s="16" t="s">
        <v>36</v>
      </c>
      <c r="B36" s="27">
        <v>56373</v>
      </c>
      <c r="C36" s="27">
        <v>167151</v>
      </c>
      <c r="D36" s="28">
        <v>2.9650896705869831</v>
      </c>
      <c r="E36" s="17">
        <v>56793</v>
      </c>
      <c r="F36" s="17">
        <v>164502</v>
      </c>
      <c r="G36" s="18">
        <f t="shared" si="0"/>
        <v>2.896518937192964</v>
      </c>
      <c r="H36" s="17">
        <v>56574</v>
      </c>
      <c r="I36" s="17">
        <v>154877</v>
      </c>
      <c r="J36" s="18">
        <f t="shared" si="4"/>
        <v>2.7376003110969704</v>
      </c>
      <c r="K36" s="17">
        <v>56616</v>
      </c>
      <c r="L36" s="17">
        <v>154436</v>
      </c>
      <c r="M36" s="18">
        <f t="shared" si="5"/>
        <v>2.7277801328246434</v>
      </c>
      <c r="N36" s="17">
        <v>56300</v>
      </c>
      <c r="O36" s="17">
        <v>163278</v>
      </c>
      <c r="P36" s="18">
        <f t="shared" si="6"/>
        <v>2.9001420959147426</v>
      </c>
    </row>
    <row r="37" spans="1:16" x14ac:dyDescent="0.25">
      <c r="A37" s="16" t="s">
        <v>37</v>
      </c>
      <c r="B37" s="27">
        <v>36326</v>
      </c>
      <c r="C37" s="27">
        <v>92312</v>
      </c>
      <c r="D37" s="28">
        <v>2.5412101525078454</v>
      </c>
      <c r="E37" s="17">
        <v>36823</v>
      </c>
      <c r="F37" s="17">
        <v>87476</v>
      </c>
      <c r="G37" s="18">
        <f t="shared" si="0"/>
        <v>2.3755804795915596</v>
      </c>
      <c r="H37" s="17">
        <v>36514</v>
      </c>
      <c r="I37" s="17">
        <v>79441</v>
      </c>
      <c r="J37" s="18">
        <f t="shared" si="4"/>
        <v>2.1756312647203813</v>
      </c>
      <c r="K37" s="17">
        <v>37152</v>
      </c>
      <c r="L37" s="17">
        <v>82421</v>
      </c>
      <c r="M37" s="18">
        <f t="shared" si="5"/>
        <v>2.2184808354866496</v>
      </c>
      <c r="N37" s="17">
        <v>36873</v>
      </c>
      <c r="O37" s="17">
        <v>80530</v>
      </c>
      <c r="P37" s="18">
        <f t="shared" si="6"/>
        <v>2.1839828600873266</v>
      </c>
    </row>
    <row r="38" spans="1:16" x14ac:dyDescent="0.25">
      <c r="A38" s="16" t="s">
        <v>38</v>
      </c>
      <c r="B38" s="27">
        <v>37072</v>
      </c>
      <c r="C38" s="27">
        <v>545600</v>
      </c>
      <c r="D38" s="28">
        <v>14.717306862321967</v>
      </c>
      <c r="E38" s="17">
        <v>37225</v>
      </c>
      <c r="F38" s="17">
        <v>214567</v>
      </c>
      <c r="G38" s="18">
        <f t="shared" si="0"/>
        <v>5.7640564137004704</v>
      </c>
      <c r="H38" s="17">
        <v>37232</v>
      </c>
      <c r="I38" s="17">
        <v>204859</v>
      </c>
      <c r="J38" s="18">
        <f t="shared" si="4"/>
        <v>5.5022292651482596</v>
      </c>
      <c r="K38" s="17">
        <v>36796</v>
      </c>
      <c r="L38" s="17">
        <v>202648</v>
      </c>
      <c r="M38" s="18">
        <f t="shared" si="5"/>
        <v>5.5073377541037072</v>
      </c>
      <c r="N38" s="17">
        <v>36987</v>
      </c>
      <c r="O38" s="17">
        <v>97392</v>
      </c>
      <c r="P38" s="18">
        <f t="shared" si="6"/>
        <v>2.6331413739962688</v>
      </c>
    </row>
    <row r="39" spans="1:16" x14ac:dyDescent="0.25">
      <c r="A39" s="16" t="s">
        <v>39</v>
      </c>
      <c r="B39" s="27">
        <v>35766</v>
      </c>
      <c r="C39" s="27">
        <v>244236</v>
      </c>
      <c r="D39" s="28">
        <v>6.8287200134205674</v>
      </c>
      <c r="E39" s="17">
        <v>36178</v>
      </c>
      <c r="F39" s="17">
        <v>212248</v>
      </c>
      <c r="G39" s="18">
        <f t="shared" si="0"/>
        <v>5.8667698601359941</v>
      </c>
      <c r="H39" s="17">
        <v>36074</v>
      </c>
      <c r="I39" s="17">
        <v>120561</v>
      </c>
      <c r="J39" s="18">
        <f t="shared" si="4"/>
        <v>3.3420469035870712</v>
      </c>
      <c r="K39" s="17">
        <v>36242</v>
      </c>
      <c r="L39" s="17">
        <v>114356</v>
      </c>
      <c r="M39" s="18">
        <f t="shared" si="5"/>
        <v>3.155344627779924</v>
      </c>
      <c r="N39" s="17">
        <v>36184</v>
      </c>
      <c r="O39" s="17">
        <v>122373</v>
      </c>
      <c r="P39" s="18">
        <f t="shared" si="6"/>
        <v>3.3819644041565331</v>
      </c>
    </row>
    <row r="40" spans="1:16" x14ac:dyDescent="0.25">
      <c r="A40" s="16" t="s">
        <v>40</v>
      </c>
      <c r="B40" s="27">
        <v>138626</v>
      </c>
      <c r="C40" s="27">
        <v>425329</v>
      </c>
      <c r="D40" s="28">
        <v>3.0681762439946332</v>
      </c>
      <c r="E40" s="17">
        <v>138545</v>
      </c>
      <c r="F40" s="17">
        <v>369795</v>
      </c>
      <c r="G40" s="18">
        <f t="shared" si="0"/>
        <v>2.6691327727453174</v>
      </c>
      <c r="H40" s="17">
        <v>139032</v>
      </c>
      <c r="I40" s="17">
        <v>350358</v>
      </c>
      <c r="J40" s="18">
        <f t="shared" si="4"/>
        <v>2.5199810115656827</v>
      </c>
      <c r="K40" s="17">
        <v>138848</v>
      </c>
      <c r="L40" s="17">
        <v>343316</v>
      </c>
      <c r="M40" s="18">
        <f t="shared" si="5"/>
        <v>2.4726031343627564</v>
      </c>
      <c r="N40" s="17">
        <v>137372</v>
      </c>
      <c r="O40" s="17">
        <v>271385</v>
      </c>
      <c r="P40" s="18">
        <f t="shared" si="6"/>
        <v>1.9755481466383251</v>
      </c>
    </row>
    <row r="41" spans="1:16" x14ac:dyDescent="0.25">
      <c r="A41" s="16" t="s">
        <v>41</v>
      </c>
      <c r="B41" s="27">
        <v>124344</v>
      </c>
      <c r="C41" s="27">
        <v>450756</v>
      </c>
      <c r="D41" s="28">
        <v>3.62507237984945</v>
      </c>
      <c r="E41" s="17">
        <v>123582</v>
      </c>
      <c r="F41" s="17">
        <v>399933</v>
      </c>
      <c r="G41" s="18">
        <f t="shared" si="0"/>
        <v>3.2361751711414284</v>
      </c>
      <c r="H41" s="17">
        <v>122316</v>
      </c>
      <c r="I41" s="17">
        <v>397607</v>
      </c>
      <c r="J41" s="18">
        <f t="shared" si="4"/>
        <v>3.2506540436247096</v>
      </c>
      <c r="K41" s="17">
        <v>121602</v>
      </c>
      <c r="L41" s="17">
        <v>381025</v>
      </c>
      <c r="M41" s="18">
        <f t="shared" si="5"/>
        <v>3.1333777404976892</v>
      </c>
      <c r="N41" s="17">
        <v>119534</v>
      </c>
      <c r="O41" s="17">
        <v>340757</v>
      </c>
      <c r="P41" s="18">
        <f t="shared" si="6"/>
        <v>2.8507119313333447</v>
      </c>
    </row>
    <row r="42" spans="1:16" x14ac:dyDescent="0.25">
      <c r="A42" s="16" t="s">
        <v>42</v>
      </c>
      <c r="B42" s="27">
        <v>320717</v>
      </c>
      <c r="C42" s="27">
        <v>731727</v>
      </c>
      <c r="D42" s="28">
        <v>2.2815348110639597</v>
      </c>
      <c r="E42" s="17">
        <v>318019</v>
      </c>
      <c r="F42" s="17">
        <v>708864</v>
      </c>
      <c r="G42" s="18">
        <f t="shared" si="0"/>
        <v>2.2289988962923597</v>
      </c>
      <c r="H42" s="17">
        <v>316973</v>
      </c>
      <c r="I42" s="17">
        <v>673488</v>
      </c>
      <c r="J42" s="18">
        <f t="shared" si="4"/>
        <v>2.1247487956387454</v>
      </c>
      <c r="K42" s="17">
        <v>314881</v>
      </c>
      <c r="L42" s="17">
        <v>722081</v>
      </c>
      <c r="M42" s="18">
        <f t="shared" si="5"/>
        <v>2.2931869499906314</v>
      </c>
      <c r="N42" s="17">
        <v>310742</v>
      </c>
      <c r="O42" s="17">
        <v>708724</v>
      </c>
      <c r="P42" s="18">
        <f t="shared" si="6"/>
        <v>2.2807473724182761</v>
      </c>
    </row>
    <row r="43" spans="1:16" x14ac:dyDescent="0.25">
      <c r="A43" s="16" t="s">
        <v>43</v>
      </c>
      <c r="B43" s="27">
        <v>27799</v>
      </c>
      <c r="C43" s="27">
        <v>186205</v>
      </c>
      <c r="D43" s="28">
        <v>6.6982625274290442</v>
      </c>
      <c r="E43" s="17">
        <v>27413</v>
      </c>
      <c r="F43" s="17">
        <v>119597</v>
      </c>
      <c r="G43" s="18">
        <f t="shared" si="0"/>
        <v>4.3627840805457261</v>
      </c>
      <c r="H43" s="17">
        <v>27059</v>
      </c>
      <c r="I43" s="17">
        <v>112254</v>
      </c>
      <c r="J43" s="18">
        <f t="shared" si="4"/>
        <v>4.1484903359325918</v>
      </c>
      <c r="K43" s="17">
        <v>26437</v>
      </c>
      <c r="L43" s="17">
        <v>102189</v>
      </c>
      <c r="M43" s="18">
        <f t="shared" si="5"/>
        <v>3.8653780686159549</v>
      </c>
      <c r="N43" s="17">
        <v>26117</v>
      </c>
      <c r="O43" s="17">
        <v>44095</v>
      </c>
      <c r="P43" s="18">
        <f t="shared" si="6"/>
        <v>1.6883639009074549</v>
      </c>
    </row>
    <row r="44" spans="1:16" x14ac:dyDescent="0.25">
      <c r="A44" s="16" t="s">
        <v>44</v>
      </c>
      <c r="B44" s="27">
        <v>2277</v>
      </c>
      <c r="C44" s="27">
        <v>165410</v>
      </c>
      <c r="D44" s="28">
        <v>72.643829600351339</v>
      </c>
      <c r="E44" s="17">
        <v>2297</v>
      </c>
      <c r="F44" s="17">
        <v>117920</v>
      </c>
      <c r="G44" s="18">
        <f t="shared" si="0"/>
        <v>51.336525903352197</v>
      </c>
      <c r="H44" s="17">
        <v>2311</v>
      </c>
      <c r="I44" s="17">
        <v>107770</v>
      </c>
      <c r="J44" s="18">
        <f t="shared" si="4"/>
        <v>46.633491994807443</v>
      </c>
      <c r="K44" s="17">
        <v>2288</v>
      </c>
      <c r="L44" s="17">
        <v>95085</v>
      </c>
      <c r="M44" s="18">
        <f t="shared" si="5"/>
        <v>41.558129370629374</v>
      </c>
      <c r="N44" s="17">
        <v>2315</v>
      </c>
      <c r="O44" s="17">
        <v>34256</v>
      </c>
      <c r="P44" s="18">
        <f t="shared" si="6"/>
        <v>14.797408207343413</v>
      </c>
    </row>
    <row r="45" spans="1:16" x14ac:dyDescent="0.25">
      <c r="A45" s="16" t="s">
        <v>45</v>
      </c>
      <c r="B45" s="27">
        <v>1953</v>
      </c>
      <c r="C45" s="27">
        <v>135086</v>
      </c>
      <c r="D45" s="28">
        <v>69.168458781362006</v>
      </c>
      <c r="E45" s="17">
        <v>1964</v>
      </c>
      <c r="F45" s="17">
        <v>13675</v>
      </c>
      <c r="G45" s="18">
        <f t="shared" si="0"/>
        <v>6.9628309572301426</v>
      </c>
      <c r="H45" s="17">
        <v>1992</v>
      </c>
      <c r="I45" s="17">
        <v>34818</v>
      </c>
      <c r="J45" s="18">
        <f t="shared" si="4"/>
        <v>17.478915662650603</v>
      </c>
      <c r="K45" s="17">
        <v>1989</v>
      </c>
      <c r="L45" s="17">
        <v>38519</v>
      </c>
      <c r="M45" s="18">
        <f t="shared" si="5"/>
        <v>19.366013071895424</v>
      </c>
      <c r="N45" s="17">
        <v>2029</v>
      </c>
      <c r="O45" s="17">
        <v>38964</v>
      </c>
      <c r="P45" s="18">
        <f t="shared" si="6"/>
        <v>19.203548546081812</v>
      </c>
    </row>
    <row r="46" spans="1:16" x14ac:dyDescent="0.25">
      <c r="A46" s="16" t="s">
        <v>46</v>
      </c>
      <c r="B46" s="27">
        <v>15455</v>
      </c>
      <c r="C46" s="27">
        <v>38269</v>
      </c>
      <c r="D46" s="28">
        <v>2.4761565836298933</v>
      </c>
      <c r="E46" s="17">
        <v>15573</v>
      </c>
      <c r="F46" s="17">
        <v>37093</v>
      </c>
      <c r="G46" s="18">
        <f t="shared" si="0"/>
        <v>2.3818788929557568</v>
      </c>
      <c r="H46" s="17">
        <v>15270</v>
      </c>
      <c r="I46" s="17">
        <v>37597</v>
      </c>
      <c r="J46" s="18">
        <f t="shared" si="4"/>
        <v>2.4621480026195153</v>
      </c>
      <c r="K46" s="17">
        <v>15185</v>
      </c>
      <c r="L46" s="17">
        <v>36831</v>
      </c>
      <c r="M46" s="18">
        <f t="shared" si="5"/>
        <v>2.4254856766545934</v>
      </c>
      <c r="N46" s="17">
        <v>15002</v>
      </c>
      <c r="O46" s="17">
        <v>47035</v>
      </c>
      <c r="P46" s="18">
        <f t="shared" si="6"/>
        <v>3.1352486335155314</v>
      </c>
    </row>
    <row r="47" spans="1:16" x14ac:dyDescent="0.25">
      <c r="A47" s="16" t="s">
        <v>47</v>
      </c>
      <c r="B47" s="27">
        <v>12909</v>
      </c>
      <c r="C47" s="27">
        <v>200761</v>
      </c>
      <c r="D47" s="28">
        <v>15.552017971957548</v>
      </c>
      <c r="E47" s="17">
        <v>12824</v>
      </c>
      <c r="F47" s="17">
        <v>173617</v>
      </c>
      <c r="G47" s="18">
        <f t="shared" si="0"/>
        <v>13.538443543356207</v>
      </c>
      <c r="H47" s="17">
        <v>12759</v>
      </c>
      <c r="I47" s="17">
        <v>135869</v>
      </c>
      <c r="J47" s="18">
        <f t="shared" si="4"/>
        <v>10.648875303707188</v>
      </c>
      <c r="K47" s="17">
        <v>12720</v>
      </c>
      <c r="L47" s="17">
        <v>131280</v>
      </c>
      <c r="M47" s="18">
        <f t="shared" si="5"/>
        <v>10.320754716981131</v>
      </c>
      <c r="N47" s="17">
        <v>12841</v>
      </c>
      <c r="O47" s="17">
        <v>71585</v>
      </c>
      <c r="P47" s="18">
        <f t="shared" si="6"/>
        <v>5.574721594891364</v>
      </c>
    </row>
    <row r="48" spans="1:16" x14ac:dyDescent="0.25">
      <c r="A48" s="16" t="s">
        <v>48</v>
      </c>
      <c r="B48" s="27">
        <v>222338</v>
      </c>
      <c r="C48" s="27">
        <v>628589</v>
      </c>
      <c r="D48" s="28">
        <v>2.8271775405013986</v>
      </c>
      <c r="E48" s="17">
        <v>220499</v>
      </c>
      <c r="F48" s="17">
        <v>584866</v>
      </c>
      <c r="G48" s="18">
        <f t="shared" si="0"/>
        <v>2.6524655440614242</v>
      </c>
      <c r="H48" s="17">
        <v>217916</v>
      </c>
      <c r="I48" s="17">
        <v>569354</v>
      </c>
      <c r="J48" s="18">
        <f t="shared" si="4"/>
        <v>2.6127223333761633</v>
      </c>
      <c r="K48" s="17">
        <v>211684</v>
      </c>
      <c r="L48" s="17">
        <v>554772</v>
      </c>
      <c r="M48" s="18">
        <f t="shared" si="5"/>
        <v>2.6207554656941481</v>
      </c>
      <c r="N48" s="17">
        <v>212841</v>
      </c>
      <c r="O48" s="17">
        <v>500342</v>
      </c>
      <c r="P48" s="18">
        <f t="shared" si="6"/>
        <v>2.3507782805004673</v>
      </c>
    </row>
    <row r="49" spans="1:16" x14ac:dyDescent="0.25">
      <c r="A49" s="16" t="s">
        <v>49</v>
      </c>
      <c r="B49" s="27">
        <v>11297</v>
      </c>
      <c r="C49" s="27">
        <v>185458</v>
      </c>
      <c r="D49" s="28">
        <v>16.416570771001151</v>
      </c>
      <c r="E49" s="17">
        <v>11322</v>
      </c>
      <c r="F49" s="17">
        <v>133428</v>
      </c>
      <c r="G49" s="18">
        <f t="shared" si="0"/>
        <v>11.784843667196608</v>
      </c>
      <c r="H49" s="17">
        <v>11370</v>
      </c>
      <c r="I49" s="17">
        <v>125234</v>
      </c>
      <c r="J49" s="18">
        <f t="shared" si="4"/>
        <v>11.014423922603342</v>
      </c>
      <c r="K49" s="17">
        <v>11359</v>
      </c>
      <c r="L49" s="17">
        <v>52484</v>
      </c>
      <c r="M49" s="18">
        <f t="shared" si="5"/>
        <v>4.6204771546791088</v>
      </c>
      <c r="N49" s="17">
        <v>11463</v>
      </c>
      <c r="O49" s="17">
        <v>48857</v>
      </c>
      <c r="P49" s="18">
        <f t="shared" si="6"/>
        <v>4.2621477798133123</v>
      </c>
    </row>
    <row r="50" spans="1:16" x14ac:dyDescent="0.25">
      <c r="A50" s="16" t="s">
        <v>50</v>
      </c>
      <c r="B50" s="27">
        <v>24600</v>
      </c>
      <c r="C50" s="27">
        <v>209049</v>
      </c>
      <c r="D50" s="28">
        <v>8.4979268292682928</v>
      </c>
      <c r="E50" s="17">
        <v>24739</v>
      </c>
      <c r="F50" s="17">
        <v>161520</v>
      </c>
      <c r="G50" s="18">
        <f t="shared" si="0"/>
        <v>6.5289623671126558</v>
      </c>
      <c r="H50" s="17">
        <v>24460</v>
      </c>
      <c r="I50" s="17">
        <v>153890</v>
      </c>
      <c r="J50" s="18">
        <f t="shared" si="4"/>
        <v>6.2914963205233034</v>
      </c>
      <c r="K50" s="17">
        <v>23945</v>
      </c>
      <c r="L50" s="17">
        <v>146297</v>
      </c>
      <c r="M50" s="18">
        <f t="shared" si="5"/>
        <v>6.1097097515138863</v>
      </c>
      <c r="N50" s="17">
        <v>23333</v>
      </c>
      <c r="O50" s="17">
        <v>81220</v>
      </c>
      <c r="P50" s="18">
        <f t="shared" si="6"/>
        <v>3.4809068700981443</v>
      </c>
    </row>
    <row r="51" spans="1:16" x14ac:dyDescent="0.25">
      <c r="A51" s="16" t="s">
        <v>51</v>
      </c>
      <c r="B51" s="27">
        <v>107169</v>
      </c>
      <c r="C51" s="27">
        <v>632328</v>
      </c>
      <c r="D51" s="28">
        <v>5.9002883296475659</v>
      </c>
      <c r="E51" s="17">
        <v>108936</v>
      </c>
      <c r="F51" s="17">
        <v>597920</v>
      </c>
      <c r="G51" s="18">
        <f t="shared" si="0"/>
        <v>5.4887273261364466</v>
      </c>
      <c r="H51" s="17">
        <v>108861</v>
      </c>
      <c r="I51" s="17">
        <v>590921</v>
      </c>
      <c r="J51" s="18">
        <f t="shared" si="4"/>
        <v>5.428215798127888</v>
      </c>
      <c r="K51" s="17">
        <v>109886</v>
      </c>
      <c r="L51" s="17">
        <v>577424</v>
      </c>
      <c r="M51" s="18">
        <f t="shared" si="5"/>
        <v>5.2547549278343011</v>
      </c>
      <c r="N51" s="17">
        <v>109835</v>
      </c>
      <c r="O51" s="17">
        <v>514417</v>
      </c>
      <c r="P51" s="18">
        <f t="shared" si="6"/>
        <v>4.6835434970637779</v>
      </c>
    </row>
    <row r="52" spans="1:16" x14ac:dyDescent="0.25">
      <c r="A52" s="16" t="s">
        <v>52</v>
      </c>
      <c r="B52" s="27">
        <v>374451</v>
      </c>
      <c r="C52" s="27">
        <v>1288236</v>
      </c>
      <c r="D52" s="28">
        <v>3.4403326469952011</v>
      </c>
      <c r="E52" s="17">
        <v>361708</v>
      </c>
      <c r="F52" s="17">
        <v>1030019</v>
      </c>
      <c r="G52" s="18">
        <f t="shared" si="0"/>
        <v>2.8476533557455186</v>
      </c>
      <c r="H52" s="17">
        <v>347969</v>
      </c>
      <c r="I52" s="17">
        <v>1066570</v>
      </c>
      <c r="J52" s="18">
        <f t="shared" si="4"/>
        <v>3.0651293649721669</v>
      </c>
      <c r="K52" s="17">
        <v>333253</v>
      </c>
      <c r="L52" s="17">
        <v>735393</v>
      </c>
      <c r="M52" s="18">
        <f t="shared" si="5"/>
        <v>2.2067108173069712</v>
      </c>
      <c r="N52" s="17">
        <v>324337</v>
      </c>
      <c r="O52" s="17">
        <v>704276</v>
      </c>
      <c r="P52" s="18">
        <f t="shared" si="6"/>
        <v>2.1714327998347396</v>
      </c>
    </row>
    <row r="53" spans="1:16" x14ac:dyDescent="0.25">
      <c r="A53" s="16" t="s">
        <v>99</v>
      </c>
      <c r="B53" s="27">
        <v>12435</v>
      </c>
      <c r="C53" s="27">
        <v>53061</v>
      </c>
      <c r="D53" s="28">
        <v>4.2670687575392039</v>
      </c>
      <c r="E53" s="17">
        <v>12661</v>
      </c>
      <c r="F53" s="17">
        <v>55492</v>
      </c>
      <c r="G53" s="18">
        <f t="shared" si="0"/>
        <v>4.3829081431166577</v>
      </c>
      <c r="H53" s="17">
        <v>12765</v>
      </c>
      <c r="I53" s="17">
        <v>50051</v>
      </c>
      <c r="J53" s="18">
        <f t="shared" si="4"/>
        <v>3.9209557383470428</v>
      </c>
      <c r="K53" s="19"/>
      <c r="L53" s="19"/>
      <c r="M53" s="20"/>
      <c r="N53" s="19"/>
      <c r="O53" s="19"/>
      <c r="P53" s="20"/>
    </row>
    <row r="54" spans="1:16" x14ac:dyDescent="0.25">
      <c r="A54" s="16" t="s">
        <v>53</v>
      </c>
      <c r="B54" s="27">
        <v>78675</v>
      </c>
      <c r="C54" s="27">
        <v>860120</v>
      </c>
      <c r="D54" s="28">
        <v>10.932570702256116</v>
      </c>
      <c r="E54" s="17">
        <v>77874</v>
      </c>
      <c r="F54" s="17">
        <v>736734</v>
      </c>
      <c r="G54" s="18">
        <f t="shared" si="0"/>
        <v>9.4605901841436157</v>
      </c>
      <c r="H54" s="17">
        <v>77376</v>
      </c>
      <c r="I54" s="17">
        <v>200724</v>
      </c>
      <c r="J54" s="18">
        <f t="shared" si="4"/>
        <v>2.5941377171215882</v>
      </c>
      <c r="K54" s="17">
        <v>77203</v>
      </c>
      <c r="L54" s="17">
        <v>137870</v>
      </c>
      <c r="M54" s="18">
        <f t="shared" si="5"/>
        <v>1.7858114321982306</v>
      </c>
      <c r="N54" s="17">
        <v>76448</v>
      </c>
      <c r="O54" s="17">
        <v>146292</v>
      </c>
      <c r="P54" s="18">
        <f t="shared" si="6"/>
        <v>1.9136144830473001</v>
      </c>
    </row>
    <row r="55" spans="1:16" x14ac:dyDescent="0.25">
      <c r="A55" s="16" t="s">
        <v>54</v>
      </c>
      <c r="B55" s="27">
        <v>13099</v>
      </c>
      <c r="C55" s="27">
        <v>61342</v>
      </c>
      <c r="D55" s="28">
        <v>4.6829528971677226</v>
      </c>
      <c r="E55" s="17">
        <v>13353</v>
      </c>
      <c r="F55" s="17">
        <v>60109</v>
      </c>
      <c r="G55" s="18">
        <f t="shared" si="0"/>
        <v>4.501535235527597</v>
      </c>
      <c r="H55" s="17">
        <v>13333</v>
      </c>
      <c r="I55" s="17">
        <v>58911</v>
      </c>
      <c r="J55" s="18">
        <f t="shared" si="4"/>
        <v>4.4184354608865224</v>
      </c>
      <c r="K55" s="17">
        <v>13472</v>
      </c>
      <c r="L55" s="17">
        <v>54971</v>
      </c>
      <c r="M55" s="18">
        <f t="shared" si="5"/>
        <v>4.0803889548693588</v>
      </c>
      <c r="N55" s="17">
        <v>13424</v>
      </c>
      <c r="O55" s="17">
        <v>52685</v>
      </c>
      <c r="P55" s="18">
        <f t="shared" si="6"/>
        <v>3.9246871275327773</v>
      </c>
    </row>
    <row r="56" spans="1:16" x14ac:dyDescent="0.25">
      <c r="A56" s="16" t="s">
        <v>55</v>
      </c>
      <c r="B56" s="27">
        <v>14183</v>
      </c>
      <c r="C56" s="27">
        <v>281939</v>
      </c>
      <c r="D56" s="28">
        <v>19.878657547768455</v>
      </c>
      <c r="E56" s="17">
        <v>13522</v>
      </c>
      <c r="F56" s="17">
        <v>148955</v>
      </c>
      <c r="G56" s="18">
        <f t="shared" si="0"/>
        <v>11.015752107676379</v>
      </c>
      <c r="H56" s="17">
        <v>13315</v>
      </c>
      <c r="I56" s="17">
        <v>146889</v>
      </c>
      <c r="J56" s="18">
        <f t="shared" si="4"/>
        <v>11.031843785204657</v>
      </c>
      <c r="K56" s="17">
        <v>12960</v>
      </c>
      <c r="L56" s="17">
        <v>144466</v>
      </c>
      <c r="M56" s="18">
        <f t="shared" si="5"/>
        <v>11.147067901234568</v>
      </c>
      <c r="N56" s="17">
        <v>12567</v>
      </c>
      <c r="O56" s="17">
        <v>132121</v>
      </c>
      <c r="P56" s="18">
        <f t="shared" si="6"/>
        <v>10.513328558924167</v>
      </c>
    </row>
    <row r="57" spans="1:16" x14ac:dyDescent="0.25">
      <c r="A57" s="16" t="s">
        <v>56</v>
      </c>
      <c r="B57" s="27">
        <v>156728</v>
      </c>
      <c r="C57" s="27">
        <v>393342</v>
      </c>
      <c r="D57" s="28">
        <v>2.5097110918278802</v>
      </c>
      <c r="E57" s="17">
        <v>155648</v>
      </c>
      <c r="F57" s="17">
        <v>357904</v>
      </c>
      <c r="G57" s="18">
        <f t="shared" si="0"/>
        <v>2.2994449013157894</v>
      </c>
      <c r="H57" s="17">
        <v>154308</v>
      </c>
      <c r="I57" s="17">
        <v>346371</v>
      </c>
      <c r="J57" s="18">
        <f t="shared" si="4"/>
        <v>2.2446729916789798</v>
      </c>
      <c r="K57" s="17">
        <v>152628</v>
      </c>
      <c r="L57" s="17">
        <v>356770</v>
      </c>
      <c r="M57" s="18">
        <f t="shared" si="5"/>
        <v>2.3375134313494246</v>
      </c>
      <c r="N57" s="17">
        <v>151508</v>
      </c>
      <c r="O57" s="17">
        <v>292591</v>
      </c>
      <c r="P57" s="18">
        <f t="shared" si="6"/>
        <v>1.9311917522507063</v>
      </c>
    </row>
    <row r="58" spans="1:16" x14ac:dyDescent="0.25">
      <c r="A58" s="16" t="s">
        <v>57</v>
      </c>
      <c r="B58" s="27">
        <v>8737</v>
      </c>
      <c r="C58" s="27">
        <v>190397</v>
      </c>
      <c r="D58" s="28">
        <v>21.792033878905801</v>
      </c>
      <c r="E58" s="17">
        <v>8882</v>
      </c>
      <c r="F58" s="17">
        <v>143986</v>
      </c>
      <c r="G58" s="18">
        <f t="shared" si="0"/>
        <v>16.210988516099977</v>
      </c>
      <c r="H58" s="17">
        <v>8850</v>
      </c>
      <c r="I58" s="17">
        <v>132299</v>
      </c>
      <c r="J58" s="18">
        <f t="shared" si="4"/>
        <v>14.949039548022599</v>
      </c>
      <c r="K58" s="17">
        <v>8883</v>
      </c>
      <c r="L58" s="17">
        <v>118328</v>
      </c>
      <c r="M58" s="18">
        <f t="shared" si="5"/>
        <v>13.320724980299449</v>
      </c>
      <c r="N58" s="17">
        <v>8937</v>
      </c>
      <c r="O58" s="17">
        <v>96536</v>
      </c>
      <c r="P58" s="18">
        <f t="shared" si="6"/>
        <v>10.801835067696095</v>
      </c>
    </row>
    <row r="59" spans="1:16" x14ac:dyDescent="0.25">
      <c r="A59" s="16" t="s">
        <v>100</v>
      </c>
      <c r="B59" s="27">
        <v>31608</v>
      </c>
      <c r="C59" s="27">
        <v>242294</v>
      </c>
      <c r="D59" s="28">
        <v>7.6655909896228804</v>
      </c>
      <c r="E59" s="17">
        <v>32052</v>
      </c>
      <c r="F59" s="17">
        <v>192842</v>
      </c>
      <c r="G59" s="18">
        <f t="shared" si="0"/>
        <v>6.016535629601897</v>
      </c>
      <c r="H59" s="17">
        <v>31980</v>
      </c>
      <c r="I59" s="17">
        <v>173317</v>
      </c>
      <c r="J59" s="18">
        <f t="shared" si="4"/>
        <v>5.4195434646654155</v>
      </c>
      <c r="K59" s="19"/>
      <c r="L59" s="19"/>
      <c r="M59" s="20"/>
      <c r="N59" s="19"/>
      <c r="O59" s="19"/>
      <c r="P59" s="20"/>
    </row>
    <row r="60" spans="1:16" x14ac:dyDescent="0.25">
      <c r="A60" s="16" t="s">
        <v>58</v>
      </c>
      <c r="B60" s="27">
        <v>34816</v>
      </c>
      <c r="C60" s="27">
        <v>289387</v>
      </c>
      <c r="D60" s="28">
        <v>8.3118968290441178</v>
      </c>
      <c r="E60" s="17">
        <v>34993</v>
      </c>
      <c r="F60" s="17">
        <v>246294</v>
      </c>
      <c r="G60" s="18">
        <f t="shared" si="0"/>
        <v>7.0383791043923072</v>
      </c>
      <c r="H60" s="17">
        <v>35026</v>
      </c>
      <c r="I60" s="17">
        <v>230786</v>
      </c>
      <c r="J60" s="18">
        <f t="shared" si="4"/>
        <v>6.5889910352309711</v>
      </c>
      <c r="K60" s="17">
        <v>35463</v>
      </c>
      <c r="L60" s="17">
        <v>149258</v>
      </c>
      <c r="M60" s="18">
        <f t="shared" si="5"/>
        <v>4.2088373798043035</v>
      </c>
      <c r="N60" s="17">
        <v>35478</v>
      </c>
      <c r="O60" s="17">
        <v>92565</v>
      </c>
      <c r="P60" s="18">
        <f t="shared" si="6"/>
        <v>2.60908168442415</v>
      </c>
    </row>
    <row r="61" spans="1:16" x14ac:dyDescent="0.25">
      <c r="A61" s="16" t="s">
        <v>59</v>
      </c>
      <c r="B61" s="27">
        <v>11082</v>
      </c>
      <c r="C61" s="27">
        <v>180931</v>
      </c>
      <c r="D61" s="28">
        <v>16.326565601876919</v>
      </c>
      <c r="E61" s="17">
        <v>11061</v>
      </c>
      <c r="F61" s="17">
        <v>145146</v>
      </c>
      <c r="G61" s="18">
        <f t="shared" si="0"/>
        <v>13.122321670735015</v>
      </c>
      <c r="H61" s="17">
        <v>11089</v>
      </c>
      <c r="I61" s="17">
        <v>140340</v>
      </c>
      <c r="J61" s="18">
        <f t="shared" si="4"/>
        <v>12.655785012174226</v>
      </c>
      <c r="K61" s="17">
        <v>11009</v>
      </c>
      <c r="L61" s="17">
        <v>128472</v>
      </c>
      <c r="M61" s="18">
        <f t="shared" si="5"/>
        <v>11.669724770642201</v>
      </c>
      <c r="N61" s="17">
        <v>11065</v>
      </c>
      <c r="O61" s="17">
        <v>67031</v>
      </c>
      <c r="P61" s="18">
        <f t="shared" si="6"/>
        <v>6.0579304112065069</v>
      </c>
    </row>
    <row r="62" spans="1:16" x14ac:dyDescent="0.25">
      <c r="A62" s="16" t="s">
        <v>60</v>
      </c>
      <c r="B62" s="27">
        <v>113551</v>
      </c>
      <c r="C62" s="27">
        <v>970651</v>
      </c>
      <c r="D62" s="28">
        <v>8.548150170408011</v>
      </c>
      <c r="E62" s="17">
        <v>113046</v>
      </c>
      <c r="F62" s="17">
        <v>317061</v>
      </c>
      <c r="G62" s="18">
        <f t="shared" si="0"/>
        <v>2.8047078180563663</v>
      </c>
      <c r="H62" s="17">
        <v>112593</v>
      </c>
      <c r="I62" s="17">
        <v>311201</v>
      </c>
      <c r="J62" s="18">
        <f t="shared" si="4"/>
        <v>2.7639462488787045</v>
      </c>
      <c r="K62" s="17">
        <v>111168</v>
      </c>
      <c r="L62" s="17">
        <v>330612</v>
      </c>
      <c r="M62" s="18">
        <f t="shared" si="5"/>
        <v>2.9739853195164074</v>
      </c>
      <c r="N62" s="17">
        <v>110480</v>
      </c>
      <c r="O62" s="17">
        <v>338777</v>
      </c>
      <c r="P62" s="18">
        <f t="shared" si="6"/>
        <v>3.066410209992759</v>
      </c>
    </row>
    <row r="63" spans="1:16" x14ac:dyDescent="0.25">
      <c r="A63" s="16" t="s">
        <v>61</v>
      </c>
      <c r="B63" s="27">
        <v>183454</v>
      </c>
      <c r="C63" s="27">
        <v>387041</v>
      </c>
      <c r="D63" s="28">
        <v>2.1097441320440002</v>
      </c>
      <c r="E63" s="17">
        <v>183362</v>
      </c>
      <c r="F63" s="17">
        <v>400992</v>
      </c>
      <c r="G63" s="18">
        <f t="shared" si="0"/>
        <v>2.1868871412833628</v>
      </c>
      <c r="H63" s="17">
        <v>183412</v>
      </c>
      <c r="I63" s="17">
        <v>414940</v>
      </c>
      <c r="J63" s="18">
        <f t="shared" si="4"/>
        <v>2.2623383420932108</v>
      </c>
      <c r="K63" s="17">
        <v>183331</v>
      </c>
      <c r="L63" s="17">
        <v>301471</v>
      </c>
      <c r="M63" s="18">
        <f t="shared" si="5"/>
        <v>1.644408201558929</v>
      </c>
      <c r="N63" s="17">
        <v>181027</v>
      </c>
      <c r="O63" s="17">
        <v>375483</v>
      </c>
      <c r="P63" s="18">
        <f t="shared" si="6"/>
        <v>2.0741823042971492</v>
      </c>
    </row>
    <row r="64" spans="1:16" x14ac:dyDescent="0.25">
      <c r="A64" s="16" t="s">
        <v>62</v>
      </c>
      <c r="B64" s="27">
        <v>247189</v>
      </c>
      <c r="C64" s="27">
        <v>735991</v>
      </c>
      <c r="D64" s="28">
        <v>2.9774423619173991</v>
      </c>
      <c r="E64" s="17">
        <v>246394</v>
      </c>
      <c r="F64" s="17">
        <v>710283</v>
      </c>
      <c r="G64" s="18">
        <f t="shared" si="0"/>
        <v>2.8827122413695139</v>
      </c>
      <c r="H64" s="17">
        <v>246392</v>
      </c>
      <c r="I64" s="17">
        <v>675478</v>
      </c>
      <c r="J64" s="18">
        <f t="shared" si="4"/>
        <v>2.7414769960063636</v>
      </c>
      <c r="K64" s="17">
        <v>245803</v>
      </c>
      <c r="L64" s="17">
        <v>689695</v>
      </c>
      <c r="M64" s="18">
        <f t="shared" si="5"/>
        <v>2.8058852007501942</v>
      </c>
      <c r="N64" s="17">
        <v>243985</v>
      </c>
      <c r="O64" s="17">
        <v>609765</v>
      </c>
      <c r="P64" s="18">
        <f t="shared" si="6"/>
        <v>2.4991905240076235</v>
      </c>
    </row>
    <row r="65" spans="1:16" x14ac:dyDescent="0.25">
      <c r="A65" s="16" t="s">
        <v>63</v>
      </c>
      <c r="B65" s="27">
        <v>12220</v>
      </c>
      <c r="C65" s="27">
        <v>169683</v>
      </c>
      <c r="D65" s="28">
        <v>13.885679214402618</v>
      </c>
      <c r="E65" s="17">
        <v>12385</v>
      </c>
      <c r="F65" s="17">
        <v>123632</v>
      </c>
      <c r="G65" s="18">
        <f t="shared" si="0"/>
        <v>9.982398062171983</v>
      </c>
      <c r="H65" s="17">
        <v>12387</v>
      </c>
      <c r="I65" s="17">
        <v>110770</v>
      </c>
      <c r="J65" s="18">
        <f t="shared" si="4"/>
        <v>8.9424396544764679</v>
      </c>
      <c r="K65" s="17">
        <v>12466</v>
      </c>
      <c r="L65" s="17">
        <v>107959</v>
      </c>
      <c r="M65" s="18">
        <f t="shared" si="5"/>
        <v>8.6602759505855929</v>
      </c>
      <c r="N65" s="17">
        <v>12449</v>
      </c>
      <c r="O65" s="17">
        <v>40384</v>
      </c>
      <c r="P65" s="18">
        <f t="shared" si="6"/>
        <v>3.2439553377781349</v>
      </c>
    </row>
    <row r="66" spans="1:16" x14ac:dyDescent="0.25">
      <c r="A66" s="16" t="s">
        <v>64</v>
      </c>
      <c r="B66" s="27">
        <v>16261</v>
      </c>
      <c r="C66" s="27">
        <v>889918</v>
      </c>
      <c r="D66" s="28">
        <v>54.727138552364551</v>
      </c>
      <c r="E66" s="17">
        <v>16104</v>
      </c>
      <c r="F66" s="17">
        <v>117020</v>
      </c>
      <c r="G66" s="18">
        <f t="shared" si="0"/>
        <v>7.2665176353700947</v>
      </c>
      <c r="H66" s="17">
        <v>15975</v>
      </c>
      <c r="I66" s="17">
        <v>108937</v>
      </c>
      <c r="J66" s="18">
        <f t="shared" si="4"/>
        <v>6.8192175273865416</v>
      </c>
      <c r="K66" s="17">
        <v>15855</v>
      </c>
      <c r="L66" s="17">
        <v>29256</v>
      </c>
      <c r="M66" s="18">
        <f t="shared" si="5"/>
        <v>1.8452223273415327</v>
      </c>
      <c r="N66" s="17">
        <v>15907</v>
      </c>
      <c r="O66" s="17">
        <v>41929</v>
      </c>
      <c r="P66" s="18">
        <f t="shared" si="6"/>
        <v>2.6358835732696297</v>
      </c>
    </row>
    <row r="67" spans="1:16" x14ac:dyDescent="0.25">
      <c r="A67" s="16" t="s">
        <v>65</v>
      </c>
      <c r="B67" s="27">
        <v>34015</v>
      </c>
      <c r="C67" s="27">
        <v>275970</v>
      </c>
      <c r="D67" s="28">
        <v>8.1131853594002639</v>
      </c>
      <c r="E67" s="17">
        <v>34487</v>
      </c>
      <c r="F67" s="17">
        <v>231144</v>
      </c>
      <c r="G67" s="18">
        <f t="shared" si="0"/>
        <v>6.7023516107518777</v>
      </c>
      <c r="H67" s="17">
        <v>34143</v>
      </c>
      <c r="I67" s="17">
        <v>228336</v>
      </c>
      <c r="J67" s="18">
        <f t="shared" si="4"/>
        <v>6.6876372902205432</v>
      </c>
      <c r="K67" s="17">
        <v>33999</v>
      </c>
      <c r="L67" s="17">
        <v>218660</v>
      </c>
      <c r="M67" s="18">
        <f t="shared" si="5"/>
        <v>6.4313656284008349</v>
      </c>
      <c r="N67" s="17">
        <v>33715</v>
      </c>
      <c r="O67" s="17">
        <v>160887</v>
      </c>
      <c r="P67" s="18">
        <f t="shared" si="6"/>
        <v>4.7719709328192197</v>
      </c>
    </row>
    <row r="68" spans="1:16" x14ac:dyDescent="0.25">
      <c r="A68" s="16" t="s">
        <v>66</v>
      </c>
      <c r="B68" s="27">
        <v>149733</v>
      </c>
      <c r="C68" s="27">
        <v>930579</v>
      </c>
      <c r="D68" s="28">
        <v>6.2149225621606456</v>
      </c>
      <c r="E68" s="17">
        <v>147843</v>
      </c>
      <c r="F68" s="17">
        <v>876803</v>
      </c>
      <c r="G68" s="18">
        <f t="shared" si="0"/>
        <v>5.9306358772481618</v>
      </c>
      <c r="H68" s="17">
        <v>146660</v>
      </c>
      <c r="I68" s="17">
        <v>329671</v>
      </c>
      <c r="J68" s="18">
        <f t="shared" si="4"/>
        <v>2.2478589935906177</v>
      </c>
      <c r="K68" s="17">
        <v>144473</v>
      </c>
      <c r="L68" s="17">
        <v>357036</v>
      </c>
      <c r="M68" s="18">
        <f t="shared" si="5"/>
        <v>2.4712991354786014</v>
      </c>
      <c r="N68" s="17">
        <v>145664</v>
      </c>
      <c r="O68" s="17">
        <v>358913</v>
      </c>
      <c r="P68" s="18">
        <f t="shared" si="6"/>
        <v>2.4639787456063269</v>
      </c>
    </row>
    <row r="69" spans="1:16" x14ac:dyDescent="0.25">
      <c r="A69" s="16" t="s">
        <v>67</v>
      </c>
      <c r="B69" s="27">
        <v>2678</v>
      </c>
      <c r="C69" s="27">
        <v>42666</v>
      </c>
      <c r="D69" s="28">
        <v>15.932038834951456</v>
      </c>
      <c r="E69" s="17">
        <v>2699</v>
      </c>
      <c r="F69" s="17">
        <v>45687</v>
      </c>
      <c r="G69" s="18">
        <f t="shared" si="0"/>
        <v>16.92738051130048</v>
      </c>
      <c r="H69" s="17">
        <v>2727</v>
      </c>
      <c r="I69" s="17">
        <v>67263</v>
      </c>
      <c r="J69" s="18">
        <f t="shared" si="4"/>
        <v>24.665566556655666</v>
      </c>
      <c r="K69" s="17">
        <v>2721</v>
      </c>
      <c r="L69" s="17">
        <v>65864</v>
      </c>
      <c r="M69" s="18">
        <f t="shared" si="5"/>
        <v>24.205806688717384</v>
      </c>
      <c r="N69" s="17">
        <v>2786</v>
      </c>
      <c r="O69" s="17">
        <v>63558</v>
      </c>
      <c r="P69" s="18">
        <f t="shared" si="6"/>
        <v>22.81335247666906</v>
      </c>
    </row>
    <row r="70" spans="1:16" x14ac:dyDescent="0.25">
      <c r="A70" s="16" t="s">
        <v>68</v>
      </c>
      <c r="B70" s="27">
        <v>32057</v>
      </c>
      <c r="C70" s="27">
        <v>819274</v>
      </c>
      <c r="D70" s="28">
        <v>25.556789468758772</v>
      </c>
      <c r="E70" s="17">
        <v>32421</v>
      </c>
      <c r="F70" s="17">
        <v>181538</v>
      </c>
      <c r="G70" s="18">
        <f t="shared" si="0"/>
        <v>5.599395453564048</v>
      </c>
      <c r="H70" s="17">
        <v>32781</v>
      </c>
      <c r="I70" s="17">
        <v>150342</v>
      </c>
      <c r="J70" s="18">
        <f t="shared" si="4"/>
        <v>4.586254232634758</v>
      </c>
      <c r="K70" s="17">
        <v>33112</v>
      </c>
      <c r="L70" s="17">
        <v>144986</v>
      </c>
      <c r="M70" s="18">
        <f t="shared" si="5"/>
        <v>4.3786542643150517</v>
      </c>
      <c r="N70" s="17">
        <v>32948</v>
      </c>
      <c r="O70" s="17">
        <v>72333</v>
      </c>
      <c r="P70" s="18">
        <f t="shared" si="6"/>
        <v>2.1953684593905547</v>
      </c>
    </row>
    <row r="71" spans="1:16" x14ac:dyDescent="0.25">
      <c r="A71" s="16" t="s">
        <v>69</v>
      </c>
      <c r="B71" s="27">
        <v>63255</v>
      </c>
      <c r="C71" s="27">
        <v>942393</v>
      </c>
      <c r="D71" s="28">
        <v>14.898316338629357</v>
      </c>
      <c r="E71" s="17">
        <v>63545</v>
      </c>
      <c r="F71" s="17">
        <v>760298</v>
      </c>
      <c r="G71" s="18">
        <f t="shared" ref="G71:G99" si="7">F71/E71</f>
        <v>11.96471791643717</v>
      </c>
      <c r="H71" s="17">
        <v>63167</v>
      </c>
      <c r="I71" s="17">
        <v>706691</v>
      </c>
      <c r="J71" s="18">
        <f t="shared" ref="J71:J99" si="8">I71/H71</f>
        <v>11.187661278832302</v>
      </c>
      <c r="K71" s="17">
        <v>63125</v>
      </c>
      <c r="L71" s="17">
        <v>237828</v>
      </c>
      <c r="M71" s="18">
        <f t="shared" si="5"/>
        <v>3.7675722772277229</v>
      </c>
      <c r="N71" s="17">
        <v>62986</v>
      </c>
      <c r="O71" s="17">
        <v>227605</v>
      </c>
      <c r="P71" s="18">
        <f t="shared" si="6"/>
        <v>3.6135807957323851</v>
      </c>
    </row>
    <row r="72" spans="1:16" x14ac:dyDescent="0.25">
      <c r="A72" s="16" t="s">
        <v>70</v>
      </c>
      <c r="B72" s="27">
        <v>12359</v>
      </c>
      <c r="C72" s="27">
        <v>214361</v>
      </c>
      <c r="D72" s="28">
        <v>17.344526256169594</v>
      </c>
      <c r="E72" s="17">
        <v>12212</v>
      </c>
      <c r="F72" s="17">
        <v>170066</v>
      </c>
      <c r="G72" s="18">
        <f t="shared" si="7"/>
        <v>13.92613822469702</v>
      </c>
      <c r="H72" s="17">
        <v>12076</v>
      </c>
      <c r="I72" s="17">
        <v>155492</v>
      </c>
      <c r="J72" s="18">
        <f t="shared" si="8"/>
        <v>12.876117919841008</v>
      </c>
      <c r="K72" s="17">
        <v>12291</v>
      </c>
      <c r="L72" s="17">
        <v>136250</v>
      </c>
      <c r="M72" s="18">
        <f t="shared" si="5"/>
        <v>11.085347001871288</v>
      </c>
      <c r="N72" s="17">
        <v>12240</v>
      </c>
      <c r="O72" s="17">
        <v>121478</v>
      </c>
      <c r="P72" s="18">
        <f t="shared" si="6"/>
        <v>9.9246732026143789</v>
      </c>
    </row>
    <row r="73" spans="1:16" x14ac:dyDescent="0.25">
      <c r="A73" s="16" t="s">
        <v>71</v>
      </c>
      <c r="B73" s="27">
        <v>96874</v>
      </c>
      <c r="C73" s="27">
        <v>720962</v>
      </c>
      <c r="D73" s="28">
        <v>7.4422652104795919</v>
      </c>
      <c r="E73" s="17">
        <v>96802</v>
      </c>
      <c r="F73" s="17">
        <v>351315</v>
      </c>
      <c r="G73" s="18">
        <f t="shared" si="7"/>
        <v>3.6292122063593726</v>
      </c>
      <c r="H73" s="17">
        <v>96871</v>
      </c>
      <c r="I73" s="17">
        <v>341467</v>
      </c>
      <c r="J73" s="18">
        <f t="shared" si="8"/>
        <v>3.52496619215245</v>
      </c>
      <c r="K73" s="17">
        <v>97450</v>
      </c>
      <c r="L73" s="17">
        <v>350594</v>
      </c>
      <c r="M73" s="18">
        <f t="shared" ref="M73:M99" si="9">L73/K73</f>
        <v>3.597680861980503</v>
      </c>
      <c r="N73" s="17">
        <v>96368</v>
      </c>
      <c r="O73" s="17">
        <v>240841</v>
      </c>
      <c r="P73" s="18">
        <f t="shared" ref="P73:P99" si="10">O73/N73</f>
        <v>2.499180225801096</v>
      </c>
    </row>
    <row r="74" spans="1:16" x14ac:dyDescent="0.25">
      <c r="A74" s="16" t="s">
        <v>72</v>
      </c>
      <c r="B74" s="27">
        <v>28442</v>
      </c>
      <c r="C74" s="27">
        <v>185533</v>
      </c>
      <c r="D74" s="28">
        <v>6.5232051191899307</v>
      </c>
      <c r="E74" s="17">
        <v>28706</v>
      </c>
      <c r="F74" s="17">
        <v>143437</v>
      </c>
      <c r="G74" s="18">
        <f t="shared" si="7"/>
        <v>4.9967602591792657</v>
      </c>
      <c r="H74" s="17">
        <v>28451</v>
      </c>
      <c r="I74" s="17">
        <v>133430</v>
      </c>
      <c r="J74" s="18">
        <f t="shared" si="8"/>
        <v>4.6898175811043545</v>
      </c>
      <c r="K74" s="17">
        <v>28394</v>
      </c>
      <c r="L74" s="17">
        <v>124799</v>
      </c>
      <c r="M74" s="18">
        <f t="shared" si="9"/>
        <v>4.3952595618792705</v>
      </c>
      <c r="N74" s="17">
        <v>28290</v>
      </c>
      <c r="O74" s="17">
        <v>64187</v>
      </c>
      <c r="P74" s="18">
        <f t="shared" si="10"/>
        <v>2.2688936019794981</v>
      </c>
    </row>
    <row r="75" spans="1:16" x14ac:dyDescent="0.25">
      <c r="A75" s="16" t="s">
        <v>73</v>
      </c>
      <c r="B75" s="27">
        <v>500740</v>
      </c>
      <c r="C75" s="27">
        <v>880621</v>
      </c>
      <c r="D75" s="28">
        <v>1.7586392139633342</v>
      </c>
      <c r="E75" s="17">
        <v>494893</v>
      </c>
      <c r="F75" s="17">
        <v>825066</v>
      </c>
      <c r="G75" s="18">
        <f t="shared" si="7"/>
        <v>1.6671603760812943</v>
      </c>
      <c r="H75" s="17">
        <v>487122</v>
      </c>
      <c r="I75" s="17">
        <v>830409</v>
      </c>
      <c r="J75" s="18">
        <f t="shared" si="8"/>
        <v>1.704724894379642</v>
      </c>
      <c r="K75" s="17">
        <v>468131</v>
      </c>
      <c r="L75" s="17">
        <v>721480</v>
      </c>
      <c r="M75" s="18">
        <f t="shared" si="9"/>
        <v>1.5411925294415452</v>
      </c>
      <c r="N75" s="17">
        <v>468131</v>
      </c>
      <c r="O75" s="17">
        <v>722554</v>
      </c>
      <c r="P75" s="18">
        <f t="shared" si="10"/>
        <v>1.5434867590482151</v>
      </c>
    </row>
    <row r="76" spans="1:16" x14ac:dyDescent="0.25">
      <c r="A76" s="16" t="s">
        <v>74</v>
      </c>
      <c r="B76" s="27">
        <v>34841</v>
      </c>
      <c r="C76" s="27">
        <v>438764</v>
      </c>
      <c r="D76" s="28">
        <v>12.593323957406504</v>
      </c>
      <c r="E76" s="17">
        <v>34871</v>
      </c>
      <c r="F76" s="17">
        <v>344160</v>
      </c>
      <c r="G76" s="18">
        <f t="shared" si="7"/>
        <v>9.8695190846261944</v>
      </c>
      <c r="H76" s="17">
        <v>34657</v>
      </c>
      <c r="I76" s="17">
        <v>78223</v>
      </c>
      <c r="J76" s="18">
        <f t="shared" si="8"/>
        <v>2.2570620653836166</v>
      </c>
      <c r="K76" s="17">
        <v>34599</v>
      </c>
      <c r="L76" s="17">
        <v>137273</v>
      </c>
      <c r="M76" s="18">
        <f t="shared" si="9"/>
        <v>3.967542414520651</v>
      </c>
      <c r="N76" s="17">
        <v>34635</v>
      </c>
      <c r="O76" s="17">
        <v>93602</v>
      </c>
      <c r="P76" s="18">
        <f t="shared" si="10"/>
        <v>2.702526346181608</v>
      </c>
    </row>
    <row r="77" spans="1:16" x14ac:dyDescent="0.25">
      <c r="A77" s="16" t="s">
        <v>75</v>
      </c>
      <c r="B77" s="27">
        <v>17420</v>
      </c>
      <c r="C77" s="27">
        <v>1935715</v>
      </c>
      <c r="D77" s="28">
        <v>111.12026406429392</v>
      </c>
      <c r="E77" s="17">
        <v>17441</v>
      </c>
      <c r="F77" s="17">
        <v>1631862</v>
      </c>
      <c r="G77" s="18">
        <f t="shared" si="7"/>
        <v>93.564703858723703</v>
      </c>
      <c r="H77" s="17">
        <v>17139</v>
      </c>
      <c r="I77" s="17">
        <v>191724</v>
      </c>
      <c r="J77" s="18">
        <f t="shared" si="8"/>
        <v>11.186416943812358</v>
      </c>
      <c r="K77" s="17">
        <v>16714</v>
      </c>
      <c r="L77" s="17">
        <v>174072</v>
      </c>
      <c r="M77" s="18">
        <f t="shared" si="9"/>
        <v>10.414742132344143</v>
      </c>
      <c r="N77" s="17">
        <v>16532</v>
      </c>
      <c r="O77" s="17">
        <v>159955</v>
      </c>
      <c r="P77" s="18">
        <f t="shared" si="10"/>
        <v>9.675477861117832</v>
      </c>
    </row>
    <row r="78" spans="1:16" x14ac:dyDescent="0.25">
      <c r="A78" s="16" t="s">
        <v>76</v>
      </c>
      <c r="B78" s="27">
        <v>7308</v>
      </c>
      <c r="C78" s="27">
        <v>177001</v>
      </c>
      <c r="D78" s="28">
        <v>24.220169677066227</v>
      </c>
      <c r="E78" s="17">
        <v>7431</v>
      </c>
      <c r="F78" s="17">
        <v>129973</v>
      </c>
      <c r="G78" s="18">
        <f t="shared" si="7"/>
        <v>17.490647288386491</v>
      </c>
      <c r="H78" s="17">
        <v>7470</v>
      </c>
      <c r="I78" s="17">
        <v>118517</v>
      </c>
      <c r="J78" s="18">
        <f t="shared" si="8"/>
        <v>15.865729585006694</v>
      </c>
      <c r="K78" s="17">
        <v>7457</v>
      </c>
      <c r="L78" s="17">
        <v>100432</v>
      </c>
      <c r="M78" s="18">
        <f t="shared" si="9"/>
        <v>13.468150730856912</v>
      </c>
      <c r="N78" s="17">
        <v>7410</v>
      </c>
      <c r="O78" s="17">
        <v>41193</v>
      </c>
      <c r="P78" s="18">
        <f t="shared" si="10"/>
        <v>5.5591093117408903</v>
      </c>
    </row>
    <row r="79" spans="1:16" x14ac:dyDescent="0.25">
      <c r="A79" s="16" t="s">
        <v>77</v>
      </c>
      <c r="B79" s="27">
        <v>9119</v>
      </c>
      <c r="C79" s="27">
        <v>686587</v>
      </c>
      <c r="D79" s="28">
        <v>75.291917973462006</v>
      </c>
      <c r="E79" s="17">
        <v>9183</v>
      </c>
      <c r="F79" s="17">
        <v>41024</v>
      </c>
      <c r="G79" s="18">
        <f t="shared" si="7"/>
        <v>4.467385386039421</v>
      </c>
      <c r="H79" s="17">
        <v>9182</v>
      </c>
      <c r="I79" s="17">
        <v>38562</v>
      </c>
      <c r="J79" s="18">
        <f t="shared" si="8"/>
        <v>4.1997386190372472</v>
      </c>
      <c r="K79" s="17">
        <v>9317</v>
      </c>
      <c r="L79" s="17">
        <v>30374</v>
      </c>
      <c r="M79" s="18">
        <f t="shared" si="9"/>
        <v>3.2600622517977889</v>
      </c>
      <c r="N79" s="17">
        <v>9237</v>
      </c>
      <c r="O79" s="17">
        <v>29507</v>
      </c>
      <c r="P79" s="18">
        <f t="shared" si="10"/>
        <v>3.1944354227563063</v>
      </c>
    </row>
    <row r="80" spans="1:16" x14ac:dyDescent="0.25">
      <c r="A80" s="16" t="s">
        <v>78</v>
      </c>
      <c r="B80" s="27">
        <v>217938</v>
      </c>
      <c r="C80" s="27">
        <v>1174194</v>
      </c>
      <c r="D80" s="28">
        <v>5.38774330314126</v>
      </c>
      <c r="E80" s="17">
        <v>213504</v>
      </c>
      <c r="F80" s="17">
        <v>953925</v>
      </c>
      <c r="G80" s="18">
        <f t="shared" si="7"/>
        <v>4.4679490782374103</v>
      </c>
      <c r="H80" s="17">
        <v>211172</v>
      </c>
      <c r="I80" s="17">
        <v>523523</v>
      </c>
      <c r="J80" s="18">
        <f t="shared" si="8"/>
        <v>2.4791307559714357</v>
      </c>
      <c r="K80" s="17">
        <v>208834</v>
      </c>
      <c r="L80" s="17">
        <v>524178</v>
      </c>
      <c r="M80" s="18">
        <f t="shared" si="9"/>
        <v>2.5100223143740963</v>
      </c>
      <c r="N80" s="17">
        <v>206238</v>
      </c>
      <c r="O80" s="17">
        <v>555242</v>
      </c>
      <c r="P80" s="18">
        <f t="shared" si="10"/>
        <v>2.6922390636061251</v>
      </c>
    </row>
    <row r="81" spans="1:16" x14ac:dyDescent="0.25">
      <c r="A81" s="16" t="s">
        <v>79</v>
      </c>
      <c r="B81" s="27">
        <v>99681</v>
      </c>
      <c r="C81" s="27">
        <v>411139</v>
      </c>
      <c r="D81" s="28">
        <v>4.12454730590584</v>
      </c>
      <c r="E81" s="17">
        <v>99320</v>
      </c>
      <c r="F81" s="17">
        <v>283291</v>
      </c>
      <c r="G81" s="18">
        <f t="shared" si="7"/>
        <v>2.8523056786145791</v>
      </c>
      <c r="H81" s="17">
        <v>98913</v>
      </c>
      <c r="I81" s="17">
        <v>268306</v>
      </c>
      <c r="J81" s="18">
        <f t="shared" si="8"/>
        <v>2.7125453681518104</v>
      </c>
      <c r="K81" s="17">
        <v>98641</v>
      </c>
      <c r="L81" s="17">
        <v>258615</v>
      </c>
      <c r="M81" s="18">
        <f t="shared" si="9"/>
        <v>2.621779990064983</v>
      </c>
      <c r="N81" s="17">
        <v>97206</v>
      </c>
      <c r="O81" s="17">
        <v>289979</v>
      </c>
      <c r="P81" s="18">
        <f t="shared" si="10"/>
        <v>2.9831389008908915</v>
      </c>
    </row>
    <row r="82" spans="1:16" x14ac:dyDescent="0.25">
      <c r="A82" s="16" t="s">
        <v>80</v>
      </c>
      <c r="B82" s="27">
        <v>93775</v>
      </c>
      <c r="C82" s="27">
        <v>525966</v>
      </c>
      <c r="D82" s="28">
        <v>5.608808317781925</v>
      </c>
      <c r="E82" s="17">
        <v>93569</v>
      </c>
      <c r="F82" s="17">
        <v>555191</v>
      </c>
      <c r="G82" s="18">
        <f t="shared" si="7"/>
        <v>5.9334929303508641</v>
      </c>
      <c r="H82" s="17">
        <v>92703</v>
      </c>
      <c r="I82" s="17">
        <v>476358</v>
      </c>
      <c r="J82" s="18">
        <f t="shared" si="8"/>
        <v>5.1385392058509431</v>
      </c>
      <c r="K82" s="17">
        <v>93256</v>
      </c>
      <c r="L82" s="17">
        <v>446056</v>
      </c>
      <c r="M82" s="18">
        <f t="shared" si="9"/>
        <v>4.7831345972377113</v>
      </c>
      <c r="N82" s="17">
        <v>92687</v>
      </c>
      <c r="O82" s="17">
        <v>471310</v>
      </c>
      <c r="P82" s="18">
        <f t="shared" si="10"/>
        <v>5.0849633713465749</v>
      </c>
    </row>
    <row r="83" spans="1:16" x14ac:dyDescent="0.25">
      <c r="A83" s="16" t="s">
        <v>81</v>
      </c>
      <c r="B83" s="27">
        <v>41117</v>
      </c>
      <c r="C83" s="27">
        <v>283717</v>
      </c>
      <c r="D83" s="28">
        <v>6.900235912153124</v>
      </c>
      <c r="E83" s="17">
        <v>41357</v>
      </c>
      <c r="F83" s="17">
        <v>258405</v>
      </c>
      <c r="G83" s="18">
        <f t="shared" si="7"/>
        <v>6.2481562976037912</v>
      </c>
      <c r="H83" s="17">
        <v>41262</v>
      </c>
      <c r="I83" s="17">
        <v>255121</v>
      </c>
      <c r="J83" s="18">
        <f t="shared" si="8"/>
        <v>6.18295283796229</v>
      </c>
      <c r="K83" s="17">
        <v>40933</v>
      </c>
      <c r="L83" s="17">
        <v>243334</v>
      </c>
      <c r="M83" s="18">
        <f t="shared" si="9"/>
        <v>5.944690103339604</v>
      </c>
      <c r="N83" s="17">
        <v>41030</v>
      </c>
      <c r="O83" s="17">
        <v>193236</v>
      </c>
      <c r="P83" s="18">
        <f t="shared" si="10"/>
        <v>4.7096271021203995</v>
      </c>
    </row>
    <row r="84" spans="1:16" x14ac:dyDescent="0.25">
      <c r="A84" s="16" t="s">
        <v>82</v>
      </c>
      <c r="B84" s="27">
        <v>28008</v>
      </c>
      <c r="C84" s="27">
        <v>212430</v>
      </c>
      <c r="D84" s="28">
        <v>7.5846186803770355</v>
      </c>
      <c r="E84" s="17">
        <v>28636</v>
      </c>
      <c r="F84" s="17">
        <v>155886</v>
      </c>
      <c r="G84" s="18">
        <f t="shared" si="7"/>
        <v>5.4437072216790057</v>
      </c>
      <c r="H84" s="17">
        <v>28311</v>
      </c>
      <c r="I84" s="17">
        <v>145597</v>
      </c>
      <c r="J84" s="18">
        <f t="shared" si="8"/>
        <v>5.1427713609551056</v>
      </c>
      <c r="K84" s="17">
        <v>28890</v>
      </c>
      <c r="L84" s="17">
        <v>129949</v>
      </c>
      <c r="M84" s="18">
        <f t="shared" si="9"/>
        <v>4.4980616130148841</v>
      </c>
      <c r="N84" s="17">
        <v>29014</v>
      </c>
      <c r="O84" s="17">
        <v>70339</v>
      </c>
      <c r="P84" s="18">
        <f t="shared" si="10"/>
        <v>2.4243124009099057</v>
      </c>
    </row>
    <row r="85" spans="1:16" x14ac:dyDescent="0.25">
      <c r="A85" s="16" t="s">
        <v>83</v>
      </c>
      <c r="B85" s="27">
        <v>25438</v>
      </c>
      <c r="C85" s="27">
        <v>238144</v>
      </c>
      <c r="D85" s="28">
        <v>9.3617422753361108</v>
      </c>
      <c r="E85" s="17">
        <v>25330</v>
      </c>
      <c r="F85" s="17">
        <v>114501</v>
      </c>
      <c r="G85" s="18">
        <f t="shared" si="7"/>
        <v>4.5203711014607189</v>
      </c>
      <c r="H85" s="17">
        <v>25274</v>
      </c>
      <c r="I85" s="17">
        <v>120339</v>
      </c>
      <c r="J85" s="18">
        <f t="shared" si="8"/>
        <v>4.7613753264224101</v>
      </c>
      <c r="K85" s="17">
        <v>25267</v>
      </c>
      <c r="L85" s="17">
        <v>127388</v>
      </c>
      <c r="M85" s="18">
        <f t="shared" si="9"/>
        <v>5.0416749119404756</v>
      </c>
      <c r="N85" s="17">
        <v>24970</v>
      </c>
      <c r="O85" s="17">
        <v>141044</v>
      </c>
      <c r="P85" s="18">
        <f t="shared" si="10"/>
        <v>5.6485382458950744</v>
      </c>
    </row>
    <row r="86" spans="1:16" x14ac:dyDescent="0.25">
      <c r="A86" s="16" t="s">
        <v>84</v>
      </c>
      <c r="B86" s="27">
        <v>38829</v>
      </c>
      <c r="C86" s="27">
        <v>236591</v>
      </c>
      <c r="D86" s="28">
        <v>6.0931520255479148</v>
      </c>
      <c r="E86" s="17">
        <v>38814</v>
      </c>
      <c r="F86" s="17">
        <v>206825</v>
      </c>
      <c r="G86" s="18">
        <f t="shared" si="7"/>
        <v>5.3286185397021697</v>
      </c>
      <c r="H86" s="17">
        <v>38387</v>
      </c>
      <c r="I86" s="17">
        <v>187410</v>
      </c>
      <c r="J86" s="18">
        <f t="shared" si="8"/>
        <v>4.8821215515669367</v>
      </c>
      <c r="K86" s="17">
        <v>38077</v>
      </c>
      <c r="L86" s="17">
        <v>180017</v>
      </c>
      <c r="M86" s="18">
        <f t="shared" si="9"/>
        <v>4.7277096409906241</v>
      </c>
      <c r="N86" s="17">
        <v>37688</v>
      </c>
      <c r="O86" s="17">
        <v>151967</v>
      </c>
      <c r="P86" s="18">
        <f t="shared" si="10"/>
        <v>4.0322383782636386</v>
      </c>
    </row>
    <row r="87" spans="1:16" x14ac:dyDescent="0.25">
      <c r="A87" s="16" t="s">
        <v>85</v>
      </c>
      <c r="B87" s="27">
        <v>42228</v>
      </c>
      <c r="C87" s="27">
        <v>288996</v>
      </c>
      <c r="D87" s="28">
        <v>6.8437055981813018</v>
      </c>
      <c r="E87" s="17">
        <v>42916</v>
      </c>
      <c r="F87" s="17">
        <v>247289</v>
      </c>
      <c r="G87" s="18">
        <f t="shared" si="7"/>
        <v>5.7621632957405167</v>
      </c>
      <c r="H87" s="17">
        <v>42889</v>
      </c>
      <c r="I87" s="17">
        <v>243128</v>
      </c>
      <c r="J87" s="18">
        <f t="shared" si="8"/>
        <v>5.6687728788267391</v>
      </c>
      <c r="K87" s="17">
        <v>42812</v>
      </c>
      <c r="L87" s="17">
        <v>235190</v>
      </c>
      <c r="M87" s="18">
        <f t="shared" si="9"/>
        <v>5.4935532093805479</v>
      </c>
      <c r="N87" s="17">
        <v>42114</v>
      </c>
      <c r="O87" s="17">
        <v>225675</v>
      </c>
      <c r="P87" s="18">
        <f t="shared" si="10"/>
        <v>5.358669326114831</v>
      </c>
    </row>
    <row r="88" spans="1:16" x14ac:dyDescent="0.25">
      <c r="A88" s="16" t="s">
        <v>108</v>
      </c>
      <c r="B88" s="27">
        <v>31417</v>
      </c>
      <c r="C88" s="27">
        <v>250910</v>
      </c>
      <c r="D88" s="28">
        <v>7.9864404621701626</v>
      </c>
      <c r="E88" s="17"/>
      <c r="F88" s="17"/>
      <c r="G88" s="18"/>
      <c r="H88" s="17"/>
      <c r="I88" s="17"/>
      <c r="J88" s="18"/>
      <c r="K88" s="17"/>
      <c r="L88" s="17"/>
      <c r="M88" s="18"/>
      <c r="N88" s="17"/>
      <c r="O88" s="17"/>
      <c r="P88" s="18"/>
    </row>
    <row r="89" spans="1:16" x14ac:dyDescent="0.25">
      <c r="A89" s="16" t="s">
        <v>107</v>
      </c>
      <c r="B89" s="27"/>
      <c r="C89" s="27"/>
      <c r="D89" s="28"/>
      <c r="E89" s="17">
        <v>38819</v>
      </c>
      <c r="F89" s="17">
        <v>259927</v>
      </c>
      <c r="G89" s="18">
        <f t="shared" si="7"/>
        <v>6.6958705788402586</v>
      </c>
      <c r="H89" s="17">
        <v>38752</v>
      </c>
      <c r="I89" s="17">
        <v>248727</v>
      </c>
      <c r="J89" s="18">
        <f t="shared" si="8"/>
        <v>6.418430016515277</v>
      </c>
      <c r="K89" s="17">
        <v>38879</v>
      </c>
      <c r="L89" s="17">
        <v>237991</v>
      </c>
      <c r="M89" s="18">
        <f t="shared" si="9"/>
        <v>6.1213251369633994</v>
      </c>
      <c r="N89" s="17">
        <v>38852</v>
      </c>
      <c r="O89" s="17">
        <v>165215</v>
      </c>
      <c r="P89" s="18">
        <f t="shared" si="10"/>
        <v>4.2524194378667763</v>
      </c>
    </row>
    <row r="90" spans="1:16" x14ac:dyDescent="0.25">
      <c r="A90" s="16" t="s">
        <v>102</v>
      </c>
      <c r="B90" s="29"/>
      <c r="C90" s="29"/>
      <c r="D90" s="29"/>
      <c r="E90" s="26"/>
      <c r="F90" s="26"/>
      <c r="G90" s="20"/>
      <c r="H90" s="26"/>
      <c r="I90" s="26"/>
      <c r="J90" s="20"/>
      <c r="K90" s="17">
        <v>45092</v>
      </c>
      <c r="L90" s="17">
        <v>217949</v>
      </c>
      <c r="M90" s="18">
        <f t="shared" si="9"/>
        <v>4.8334294331588756</v>
      </c>
      <c r="N90" s="17">
        <v>45903</v>
      </c>
      <c r="O90" s="17">
        <v>157294</v>
      </c>
      <c r="P90" s="18">
        <f t="shared" si="10"/>
        <v>3.4266605668474828</v>
      </c>
    </row>
    <row r="91" spans="1:16" x14ac:dyDescent="0.25">
      <c r="A91" s="16" t="s">
        <v>86</v>
      </c>
      <c r="B91" s="27">
        <v>24542</v>
      </c>
      <c r="C91" s="27">
        <v>888656</v>
      </c>
      <c r="D91" s="28">
        <v>36.209599869611282</v>
      </c>
      <c r="E91" s="17">
        <v>24647</v>
      </c>
      <c r="F91" s="17">
        <v>792723</v>
      </c>
      <c r="G91" s="18">
        <f t="shared" si="7"/>
        <v>32.163062441676473</v>
      </c>
      <c r="H91" s="17">
        <v>24577</v>
      </c>
      <c r="I91" s="17">
        <v>705385</v>
      </c>
      <c r="J91" s="18">
        <f t="shared" si="8"/>
        <v>28.70102128005859</v>
      </c>
      <c r="K91" s="17">
        <v>24512</v>
      </c>
      <c r="L91" s="17">
        <v>243910</v>
      </c>
      <c r="M91" s="18">
        <f t="shared" si="9"/>
        <v>9.9506364229765012</v>
      </c>
      <c r="N91" s="17">
        <v>24222</v>
      </c>
      <c r="O91" s="17">
        <v>247021</v>
      </c>
      <c r="P91" s="18">
        <f t="shared" si="10"/>
        <v>10.198208240442574</v>
      </c>
    </row>
    <row r="92" spans="1:16" x14ac:dyDescent="0.25">
      <c r="A92" s="16" t="s">
        <v>87</v>
      </c>
      <c r="B92" s="27">
        <v>90426</v>
      </c>
      <c r="C92" s="27">
        <v>178803</v>
      </c>
      <c r="D92" s="28">
        <v>1.9773405878840156</v>
      </c>
      <c r="E92" s="17">
        <v>89586</v>
      </c>
      <c r="F92" s="17">
        <v>197825</v>
      </c>
      <c r="G92" s="18">
        <f t="shared" si="7"/>
        <v>2.2082133369053198</v>
      </c>
      <c r="H92" s="17">
        <v>87831</v>
      </c>
      <c r="I92" s="17">
        <v>246800</v>
      </c>
      <c r="J92" s="18">
        <f t="shared" si="8"/>
        <v>2.8099418200863022</v>
      </c>
      <c r="K92" s="17">
        <v>86463</v>
      </c>
      <c r="L92" s="17">
        <v>286883</v>
      </c>
      <c r="M92" s="18">
        <f t="shared" si="9"/>
        <v>3.3179857279992597</v>
      </c>
      <c r="N92" s="17">
        <v>85692</v>
      </c>
      <c r="O92" s="17">
        <v>406474</v>
      </c>
      <c r="P92" s="18">
        <f t="shared" si="10"/>
        <v>4.7434299584558648</v>
      </c>
    </row>
    <row r="93" spans="1:16" x14ac:dyDescent="0.25">
      <c r="A93" s="16" t="s">
        <v>88</v>
      </c>
      <c r="B93" s="27">
        <v>44051</v>
      </c>
      <c r="C93" s="27">
        <v>121995</v>
      </c>
      <c r="D93" s="28">
        <v>2.7694036457742164</v>
      </c>
      <c r="E93" s="17">
        <v>44654</v>
      </c>
      <c r="F93" s="17">
        <v>126870</v>
      </c>
      <c r="G93" s="18">
        <f t="shared" si="7"/>
        <v>2.8411788417610966</v>
      </c>
      <c r="H93" s="17">
        <v>44665</v>
      </c>
      <c r="I93" s="17">
        <v>122147</v>
      </c>
      <c r="J93" s="18">
        <f t="shared" si="8"/>
        <v>2.7347363707601029</v>
      </c>
      <c r="K93" s="17">
        <v>44695</v>
      </c>
      <c r="L93" s="17">
        <v>114510</v>
      </c>
      <c r="M93" s="18">
        <f t="shared" si="9"/>
        <v>2.5620315471529254</v>
      </c>
      <c r="N93" s="17">
        <v>45276</v>
      </c>
      <c r="O93" s="17">
        <v>132180</v>
      </c>
      <c r="P93" s="18">
        <f t="shared" si="10"/>
        <v>2.9194275112642458</v>
      </c>
    </row>
    <row r="94" spans="1:16" x14ac:dyDescent="0.25">
      <c r="A94" s="16" t="s">
        <v>89</v>
      </c>
      <c r="B94" s="27">
        <v>453500</v>
      </c>
      <c r="C94" s="27">
        <v>697165</v>
      </c>
      <c r="D94" s="28">
        <v>1.5372987872105843</v>
      </c>
      <c r="E94" s="17">
        <v>451672</v>
      </c>
      <c r="F94" s="17">
        <v>678122</v>
      </c>
      <c r="G94" s="18">
        <f t="shared" si="7"/>
        <v>1.5013593935422165</v>
      </c>
      <c r="H94" s="17">
        <v>449628</v>
      </c>
      <c r="I94" s="17">
        <v>717734</v>
      </c>
      <c r="J94" s="18">
        <f t="shared" si="8"/>
        <v>1.5962840392502247</v>
      </c>
      <c r="K94" s="17">
        <v>447489</v>
      </c>
      <c r="L94" s="17">
        <v>757209</v>
      </c>
      <c r="M94" s="18">
        <f t="shared" si="9"/>
        <v>1.6921287450641245</v>
      </c>
      <c r="N94" s="17">
        <v>441246</v>
      </c>
      <c r="O94" s="17">
        <v>858784</v>
      </c>
      <c r="P94" s="18">
        <f t="shared" si="10"/>
        <v>1.9462703344619554</v>
      </c>
    </row>
    <row r="95" spans="1:16" x14ac:dyDescent="0.25">
      <c r="A95" s="16" t="s">
        <v>90</v>
      </c>
      <c r="B95" s="27">
        <v>54130</v>
      </c>
      <c r="C95" s="27">
        <v>142851</v>
      </c>
      <c r="D95" s="28">
        <v>2.6390356549048586</v>
      </c>
      <c r="E95" s="17">
        <v>54943</v>
      </c>
      <c r="F95" s="17">
        <v>182134</v>
      </c>
      <c r="G95" s="18">
        <f t="shared" si="7"/>
        <v>3.3149627796079573</v>
      </c>
      <c r="H95" s="17">
        <v>55207</v>
      </c>
      <c r="I95" s="17">
        <v>200218</v>
      </c>
      <c r="J95" s="18">
        <f t="shared" si="8"/>
        <v>3.6266777763689388</v>
      </c>
      <c r="K95" s="17">
        <v>55479</v>
      </c>
      <c r="L95" s="17">
        <v>224750</v>
      </c>
      <c r="M95" s="18">
        <f t="shared" si="9"/>
        <v>4.0510823915355356</v>
      </c>
      <c r="N95" s="17">
        <v>55179</v>
      </c>
      <c r="O95" s="17">
        <v>193259</v>
      </c>
      <c r="P95" s="18">
        <f t="shared" si="10"/>
        <v>3.5024012758476957</v>
      </c>
    </row>
    <row r="96" spans="1:16" x14ac:dyDescent="0.25">
      <c r="A96" s="16" t="s">
        <v>91</v>
      </c>
      <c r="B96" s="27">
        <v>21795</v>
      </c>
      <c r="C96" s="27">
        <v>675695</v>
      </c>
      <c r="D96" s="28">
        <v>31.002294104152327</v>
      </c>
      <c r="E96" s="17">
        <v>21661</v>
      </c>
      <c r="F96" s="17">
        <v>227884</v>
      </c>
      <c r="G96" s="18">
        <f t="shared" si="7"/>
        <v>10.520474585660866</v>
      </c>
      <c r="H96" s="17">
        <v>21015</v>
      </c>
      <c r="I96" s="17">
        <v>236328</v>
      </c>
      <c r="J96" s="18">
        <f t="shared" si="8"/>
        <v>11.245681655960029</v>
      </c>
      <c r="K96" s="17">
        <v>21378</v>
      </c>
      <c r="L96" s="17">
        <v>220358</v>
      </c>
      <c r="M96" s="18">
        <f t="shared" si="9"/>
        <v>10.307699504163159</v>
      </c>
      <c r="N96" s="17">
        <v>21099</v>
      </c>
      <c r="O96" s="17">
        <v>163678</v>
      </c>
      <c r="P96" s="18">
        <f t="shared" si="10"/>
        <v>7.7576188444950001</v>
      </c>
    </row>
    <row r="97" spans="1:16" x14ac:dyDescent="0.25">
      <c r="A97" s="16" t="s">
        <v>92</v>
      </c>
      <c r="B97" s="27">
        <v>88185</v>
      </c>
      <c r="C97" s="27">
        <v>283127</v>
      </c>
      <c r="D97" s="28">
        <v>3.2106027102114871</v>
      </c>
      <c r="E97" s="17">
        <v>86204</v>
      </c>
      <c r="F97" s="17">
        <v>298811</v>
      </c>
      <c r="G97" s="18">
        <f t="shared" si="7"/>
        <v>3.4663240684887011</v>
      </c>
      <c r="H97" s="17">
        <v>85124</v>
      </c>
      <c r="I97" s="17">
        <v>308607</v>
      </c>
      <c r="J97" s="18">
        <f t="shared" si="8"/>
        <v>3.6253817959682344</v>
      </c>
      <c r="K97" s="17">
        <v>83959</v>
      </c>
      <c r="L97" s="17">
        <v>337530</v>
      </c>
      <c r="M97" s="18">
        <f t="shared" si="9"/>
        <v>4.0201765147274262</v>
      </c>
      <c r="N97" s="17">
        <v>83130</v>
      </c>
      <c r="O97" s="17">
        <v>339869</v>
      </c>
      <c r="P97" s="18">
        <f t="shared" si="10"/>
        <v>4.0884037050402986</v>
      </c>
    </row>
    <row r="98" spans="1:16" x14ac:dyDescent="0.25">
      <c r="A98" s="16" t="s">
        <v>93</v>
      </c>
      <c r="B98" s="27">
        <v>44830</v>
      </c>
      <c r="C98" s="27">
        <v>267191</v>
      </c>
      <c r="D98" s="28">
        <v>5.9600936872629937</v>
      </c>
      <c r="E98" s="17">
        <v>45724</v>
      </c>
      <c r="F98" s="17">
        <v>224793</v>
      </c>
      <c r="G98" s="18">
        <f t="shared" si="7"/>
        <v>4.9163021607908322</v>
      </c>
      <c r="H98" s="17">
        <v>44802</v>
      </c>
      <c r="I98" s="17">
        <v>214090</v>
      </c>
      <c r="J98" s="18">
        <f t="shared" si="8"/>
        <v>4.7785813133342261</v>
      </c>
      <c r="K98" s="17">
        <v>44945</v>
      </c>
      <c r="L98" s="17">
        <v>195593</v>
      </c>
      <c r="M98" s="18">
        <f t="shared" si="9"/>
        <v>4.35183001446212</v>
      </c>
      <c r="N98" s="17">
        <v>44861</v>
      </c>
      <c r="O98" s="17">
        <v>147411</v>
      </c>
      <c r="P98" s="18">
        <f t="shared" si="10"/>
        <v>3.285949934241323</v>
      </c>
    </row>
    <row r="99" spans="1:16" x14ac:dyDescent="0.25">
      <c r="A99" s="16" t="s">
        <v>94</v>
      </c>
      <c r="B99" s="27">
        <v>69466</v>
      </c>
      <c r="C99" s="27">
        <v>163985</v>
      </c>
      <c r="D99" s="28">
        <v>2.3606512538508047</v>
      </c>
      <c r="E99" s="17">
        <v>67396</v>
      </c>
      <c r="F99" s="17">
        <v>169468</v>
      </c>
      <c r="G99" s="18">
        <f t="shared" si="7"/>
        <v>2.5145112469582767</v>
      </c>
      <c r="H99" s="17">
        <v>66955</v>
      </c>
      <c r="I99" s="17">
        <v>171249</v>
      </c>
      <c r="J99" s="18">
        <f t="shared" si="8"/>
        <v>2.5576730639982079</v>
      </c>
      <c r="K99" s="17">
        <v>66428</v>
      </c>
      <c r="L99" s="17">
        <v>174197</v>
      </c>
      <c r="M99" s="18">
        <f t="shared" si="9"/>
        <v>2.62234298789667</v>
      </c>
      <c r="N99" s="17">
        <v>65973</v>
      </c>
      <c r="O99" s="17">
        <v>175865</v>
      </c>
      <c r="P99" s="18">
        <f t="shared" si="10"/>
        <v>2.6657117305564397</v>
      </c>
    </row>
    <row r="100" spans="1:16" x14ac:dyDescent="0.25">
      <c r="A100" s="16"/>
      <c r="B100" s="30"/>
      <c r="C100" s="30"/>
      <c r="D100" s="30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1:16" ht="13" x14ac:dyDescent="0.3">
      <c r="A101" s="21" t="s">
        <v>95</v>
      </c>
      <c r="B101" s="27">
        <v>8374184</v>
      </c>
      <c r="C101" s="27">
        <v>42363348</v>
      </c>
      <c r="D101" s="28">
        <v>13.39</v>
      </c>
      <c r="E101" s="22">
        <f>SUM(E5:E100)</f>
        <v>8317328</v>
      </c>
      <c r="F101" s="22">
        <f>SUM(F5:F100)</f>
        <v>33967797</v>
      </c>
      <c r="G101" s="23">
        <f>AVERAGE(G5:G99)</f>
        <v>8.7076146925969642</v>
      </c>
      <c r="H101" s="22">
        <f>SUM(H5:H100)</f>
        <v>8251562</v>
      </c>
      <c r="I101" s="22">
        <f>SUM(I5:I100)</f>
        <v>27381066</v>
      </c>
      <c r="J101" s="23">
        <f>AVERAGE(J5:J99)</f>
        <v>6.480131572400988</v>
      </c>
      <c r="K101" s="22">
        <f>SUM(K5:K100)</f>
        <v>8164556</v>
      </c>
      <c r="L101" s="22">
        <f>SUM(L5:L100)</f>
        <v>24918479</v>
      </c>
      <c r="M101" s="23">
        <f>AVERAGE(M5:M99)</f>
        <v>5.6842018943800516</v>
      </c>
      <c r="N101" s="22">
        <v>8088031</v>
      </c>
      <c r="O101" s="22">
        <f>SUM(O5:O100)</f>
        <v>22682047</v>
      </c>
      <c r="P101" s="23">
        <f>AVERAGE(P5:P99)</f>
        <v>4.3933552214344012</v>
      </c>
    </row>
    <row r="102" spans="1:16" ht="13" x14ac:dyDescent="0.3">
      <c r="A102" s="21" t="s">
        <v>96</v>
      </c>
      <c r="B102" s="30"/>
      <c r="C102" s="30"/>
      <c r="D102" s="28">
        <v>6.9</v>
      </c>
      <c r="E102" s="21"/>
      <c r="F102" s="21"/>
      <c r="G102" s="23">
        <f>MEDIAN(G5:G99)</f>
        <v>5.472725085344269</v>
      </c>
      <c r="H102" s="25"/>
      <c r="I102" s="25"/>
      <c r="J102" s="23">
        <f>MEDIAN(J5:J99)</f>
        <v>4.1741144774849195</v>
      </c>
      <c r="K102" s="25"/>
      <c r="L102" s="25"/>
      <c r="M102" s="23">
        <f>MEDIAN(M5:M99)</f>
        <v>3.972596999916199</v>
      </c>
      <c r="N102" s="21"/>
      <c r="O102" s="21"/>
      <c r="P102" s="23">
        <f>MEDIAN(P5:P99)</f>
        <v>3.1944354227563063</v>
      </c>
    </row>
    <row r="103" spans="1:16" x14ac:dyDescent="0.25">
      <c r="A103" s="16"/>
      <c r="B103" s="16"/>
      <c r="C103" s="16"/>
      <c r="D103" s="16">
        <v>2018</v>
      </c>
      <c r="E103" s="16"/>
      <c r="F103" s="16"/>
      <c r="G103" s="16">
        <v>2017</v>
      </c>
      <c r="H103" s="16"/>
      <c r="I103" s="16"/>
      <c r="J103" s="16">
        <v>2016</v>
      </c>
      <c r="K103" s="16"/>
      <c r="L103" s="16"/>
      <c r="M103" s="16">
        <v>2015</v>
      </c>
      <c r="N103" s="16"/>
      <c r="O103" s="16"/>
      <c r="P103" s="16">
        <v>2014</v>
      </c>
    </row>
  </sheetData>
  <mergeCells count="4">
    <mergeCell ref="K1:M1"/>
    <mergeCell ref="H1:J1"/>
    <mergeCell ref="E1:G1"/>
    <mergeCell ref="B1:D1"/>
  </mergeCells>
  <phoneticPr fontId="3" type="noConversion"/>
  <printOptions gridLines="1"/>
  <pageMargins left="0" right="0" top="1" bottom="1" header="0.5" footer="0.5"/>
  <pageSetup orientation="portrait"/>
  <headerFooter alignWithMargins="0">
    <oddFooter>&amp;C&amp;K000000FY2017 Statistical Data for Virginia Public Libraries: Holdings Per Capita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Holdings, 2014-2018</vt:lpstr>
      <vt:lpstr>Holdings Chart</vt:lpstr>
      <vt:lpstr>'Holdings, 2014-2018'!Print_Titles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Paranita S Carpenter</dc:creator>
  <cp:lastModifiedBy>Kim Armentrout</cp:lastModifiedBy>
  <cp:lastPrinted>2023-08-28T17:52:41Z</cp:lastPrinted>
  <dcterms:created xsi:type="dcterms:W3CDTF">2015-07-17T19:18:13Z</dcterms:created>
  <dcterms:modified xsi:type="dcterms:W3CDTF">2023-08-28T17:52:49Z</dcterms:modified>
</cp:coreProperties>
</file>