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rmentrout\Desktop\Statistics for Website\2023\"/>
    </mc:Choice>
  </mc:AlternateContent>
  <xr:revisionPtr revIDLastSave="0" documentId="13_ncr:1_{E2616F62-6BDB-47F3-A886-87C24B0921E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xpenditures, 2019-2023" sheetId="1" r:id="rId1"/>
    <sheet name="Expenditure Chart" sheetId="3" r:id="rId2"/>
  </sheets>
  <definedNames>
    <definedName name="_xlnm.Print_Titles" localSheetId="0">'Expenditures, 2019-2023'!$A:$A,'Expenditures, 2019-2023'!$1:$4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0" i="1" l="1"/>
  <c r="D99" i="1"/>
  <c r="D98" i="1"/>
  <c r="D97" i="1"/>
  <c r="D96" i="1"/>
  <c r="D95" i="1"/>
  <c r="D94" i="1"/>
  <c r="D93" i="1"/>
  <c r="D92" i="1"/>
  <c r="C102" i="1"/>
  <c r="B102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3" i="1" l="1"/>
  <c r="D102" i="1"/>
  <c r="G100" i="1" l="1"/>
  <c r="G99" i="1"/>
  <c r="G98" i="1"/>
  <c r="G97" i="1"/>
  <c r="G96" i="1"/>
  <c r="G95" i="1"/>
  <c r="G94" i="1"/>
  <c r="G93" i="1"/>
  <c r="G92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J100" i="1" l="1"/>
  <c r="J99" i="1"/>
  <c r="J98" i="1"/>
  <c r="J97" i="1"/>
  <c r="J96" i="1"/>
  <c r="J95" i="1"/>
  <c r="J94" i="1"/>
  <c r="J93" i="1"/>
  <c r="J92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M100" i="1" l="1"/>
  <c r="M99" i="1"/>
  <c r="M98" i="1"/>
  <c r="M97" i="1"/>
  <c r="M96" i="1"/>
  <c r="M95" i="1"/>
  <c r="M94" i="1"/>
  <c r="M93" i="1"/>
  <c r="M92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<sst xmlns="http://schemas.openxmlformats.org/spreadsheetml/2006/main" count="130" uniqueCount="112">
  <si>
    <t>Library Name</t>
  </si>
  <si>
    <t>Population</t>
  </si>
  <si>
    <t>Grand Total</t>
  </si>
  <si>
    <t>Expenditures</t>
  </si>
  <si>
    <t>Operating Expenditures</t>
  </si>
  <si>
    <t>Per Capita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</si>
  <si>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</si>
  <si>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</si>
  <si>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</si>
  <si>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</si>
  <si>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</si>
  <si>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</si>
  <si>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 xml:space="preserve">Blackwater Regional Library   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</si>
  <si>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</si>
  <si>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</si>
  <si>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</si>
  <si>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</si>
  <si>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</si>
  <si>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</si>
  <si>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</si>
  <si>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</si>
  <si>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</si>
  <si>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</si>
  <si>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</si>
  <si>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</si>
  <si>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</si>
  <si>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</si>
  <si>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</si>
  <si>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</si>
  <si>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</si>
  <si>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</si>
  <si>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</si>
  <si>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</si>
  <si>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</si>
  <si>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</si>
  <si>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</si>
  <si>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</si>
  <si>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</si>
  <si>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</si>
  <si>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</si>
  <si>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Regional Library</t>
  </si>
  <si>
    <t>Henrico County Public Library</t>
  </si>
  <si>
    <t>Heritage Public 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</si>
  <si>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</si>
  <si>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</si>
  <si>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</si>
  <si>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</si>
  <si>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</si>
  <si>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</si>
  <si>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</si>
  <si>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</si>
  <si>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</si>
  <si>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</si>
  <si>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</si>
  <si>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</si>
  <si>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</si>
  <si>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</si>
  <si>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</si>
  <si>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</si>
  <si>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</si>
  <si>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</si>
  <si>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</si>
  <si>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</si>
  <si>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 System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</si>
  <si>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</si>
  <si>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</si>
  <si>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</si>
  <si>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</si>
  <si>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</si>
  <si>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</si>
  <si>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</si>
  <si>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</si>
  <si>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</si>
  <si>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</si>
  <si>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</si>
  <si>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</si>
  <si>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</si>
  <si>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</si>
  <si>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</si>
  <si>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</si>
  <si>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</si>
  <si>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</si>
  <si>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</si>
  <si>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</si>
  <si>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</si>
  <si>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</si>
  <si>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</si>
  <si>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</si>
  <si>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</si>
  <si>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</si>
  <si>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</si>
  <si>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</si>
  <si>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</si>
  <si>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</si>
  <si>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Totals/Averages</t>
  </si>
  <si>
    <t>Medians</t>
  </si>
  <si>
    <t>Lunenburg County Public Library System, Inc (formerly Southside Regional)</t>
  </si>
  <si>
    <t>Mecklenburg County Public Library (formerly Southside Regional)</t>
  </si>
  <si>
    <t>Southside Regional (System dissolved)</t>
  </si>
  <si>
    <t>Bland County Public Library</t>
  </si>
  <si>
    <t>Smyth-Bland Regional Library (System dissolved)</t>
  </si>
  <si>
    <t>Alleghany Highlands Regional Library (formerly Charles P. Jones)</t>
  </si>
  <si>
    <t>Smyth County Public Library</t>
  </si>
  <si>
    <t>FY2019 Data</t>
  </si>
  <si>
    <t>FY2020 Data</t>
  </si>
  <si>
    <t>Manassas Park City Library (formerly Prince William Regional)</t>
  </si>
  <si>
    <t>FY2021 Data</t>
  </si>
  <si>
    <t>FY2022 Data</t>
  </si>
  <si>
    <t>FY2023 Data</t>
  </si>
  <si>
    <t>Data Not Reported</t>
  </si>
  <si>
    <t xml:space="preserve">
Operating Expenditures</t>
  </si>
  <si>
    <t xml:space="preserve">
Per Capita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</si>
</sst>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\$#,##0"/>
    <numFmt numFmtId="166" formatCode="\$0.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1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8">
    <xf numFmtId="0" fontId="0" fillId="0" borderId="0" xfId="0"/>
    <xf numFmtId="0" fontId="1" fillId="2" borderId="1" xfId="0" applyFont="1" applyFill="1" applyBorder="1"/>
    <xf numFmtId="0" fontId="0" fillId="0" borderId="0" xfId="0" applyFill="1"/>
    <xf numFmtId="0" fontId="0" fillId="2" borderId="0" xfId="0" applyFill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9" xfId="0" applyBorder="1"/>
    <xf numFmtId="0" fontId="1" fillId="0" borderId="9" xfId="0" applyFont="1" applyBorder="1"/>
    <xf numFmtId="164" fontId="0" fillId="0" borderId="0" xfId="1" applyNumberFormat="1" applyFont="1"/>
    <xf numFmtId="0" fontId="1" fillId="2" borderId="8" xfId="0" applyFont="1" applyFill="1" applyBorder="1" applyAlignment="1">
      <alignment horizontal="center"/>
    </xf>
    <xf numFmtId="0" fontId="2" fillId="0" borderId="9" xfId="0" applyFont="1" applyBorder="1"/>
    <xf numFmtId="3" fontId="4" fillId="0" borderId="10" xfId="0" applyNumberFormat="1" applyFont="1" applyFill="1" applyBorder="1" applyAlignment="1">
      <alignment horizontal="right" vertical="top" shrinkToFit="1"/>
    </xf>
    <xf numFmtId="0" fontId="0" fillId="0" borderId="1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wrapText="1"/>
    </xf>
    <xf numFmtId="165" fontId="4" fillId="0" borderId="10" xfId="0" applyNumberFormat="1" applyFont="1" applyFill="1" applyBorder="1" applyAlignment="1">
      <alignment horizontal="right" vertical="top" shrinkToFit="1"/>
    </xf>
    <xf numFmtId="166" fontId="4" fillId="0" borderId="10" xfId="0" applyNumberFormat="1" applyFont="1" applyFill="1" applyBorder="1" applyAlignment="1">
      <alignment horizontal="right" vertical="top" shrinkToFit="1"/>
    </xf>
    <xf numFmtId="1" fontId="4" fillId="0" borderId="10" xfId="0" applyNumberFormat="1" applyFont="1" applyFill="1" applyBorder="1" applyAlignment="1">
      <alignment horizontal="right" vertical="top" shrinkToFit="1"/>
    </xf>
    <xf numFmtId="0" fontId="0" fillId="0" borderId="11" xfId="0" applyFill="1" applyBorder="1" applyAlignment="1">
      <alignment horizontal="left" vertical="center" wrapText="1"/>
    </xf>
    <xf numFmtId="3" fontId="2" fillId="0" borderId="10" xfId="0" applyNumberFormat="1" applyFont="1" applyBorder="1"/>
    <xf numFmtId="165" fontId="2" fillId="0" borderId="10" xfId="0" applyNumberFormat="1" applyFont="1" applyBorder="1"/>
    <xf numFmtId="1" fontId="2" fillId="0" borderId="10" xfId="0" applyNumberFormat="1" applyFont="1" applyBorder="1"/>
    <xf numFmtId="3" fontId="2" fillId="0" borderId="12" xfId="0" applyNumberFormat="1" applyFont="1" applyBorder="1"/>
    <xf numFmtId="3" fontId="2" fillId="0" borderId="13" xfId="0" applyNumberFormat="1" applyFont="1" applyBorder="1"/>
    <xf numFmtId="0" fontId="5" fillId="0" borderId="10" xfId="0" applyFont="1" applyFill="1" applyBorder="1" applyAlignment="1">
      <alignment horizontal="left" wrapText="1"/>
    </xf>
    <xf numFmtId="3" fontId="2" fillId="0" borderId="0" xfId="0" applyNumberFormat="1" applyFont="1"/>
    <xf numFmtId="165" fontId="5" fillId="0" borderId="10" xfId="0" applyNumberFormat="1" applyFont="1" applyFill="1" applyBorder="1" applyAlignment="1">
      <alignment horizontal="right" vertical="top" shrinkToFit="1"/>
    </xf>
    <xf numFmtId="166" fontId="5" fillId="0" borderId="10" xfId="0" applyNumberFormat="1" applyFont="1" applyFill="1" applyBorder="1" applyAlignment="1">
      <alignment horizontal="right" vertical="top" shrinkToFi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wrapText="1"/>
    </xf>
    <xf numFmtId="1" fontId="5" fillId="0" borderId="10" xfId="0" applyNumberFormat="1" applyFont="1" applyFill="1" applyBorder="1" applyAlignment="1">
      <alignment horizontal="right" vertical="top" shrinkToFit="1"/>
    </xf>
    <xf numFmtId="0" fontId="0" fillId="0" borderId="10" xfId="0" applyBorder="1" applyAlignment="1">
      <alignment horizontal="left" wrapText="1"/>
    </xf>
    <xf numFmtId="166" fontId="5" fillId="0" borderId="10" xfId="0" applyNumberFormat="1" applyFont="1" applyBorder="1" applyAlignment="1">
      <alignment horizontal="right" vertical="top" shrinkToFit="1"/>
    </xf>
    <xf numFmtId="3" fontId="5" fillId="0" borderId="10" xfId="0" applyNumberFormat="1" applyFont="1" applyBorder="1" applyAlignment="1">
      <alignment horizontal="right" vertical="top" shrinkToFi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wrapText="1"/>
    </xf>
    <xf numFmtId="165" fontId="5" fillId="0" borderId="10" xfId="0" applyNumberFormat="1" applyFont="1" applyBorder="1" applyAlignment="1">
      <alignment horizontal="right" vertical="top" shrinkToFit="1"/>
    </xf>
    <xf numFmtId="1" fontId="5" fillId="0" borderId="10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0" fillId="0" borderId="1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2" fillId="2" borderId="0" xfId="0" applyFont="1" applyFill="1"/>
    <xf numFmtId="0" fontId="1" fillId="3" borderId="10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165" fontId="2" fillId="0" borderId="14" xfId="0" applyNumberFormat="1" applyFont="1" applyBorder="1" applyAlignment="1">
      <alignment horizontal="center"/>
    </xf>
    <xf numFmtId="165" fontId="2" fillId="0" borderId="15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2019- 2023 Statistical Data for Virginia Public Libraries</a:t>
            </a:r>
          </a:p>
          <a:p>
            <a:pPr>
              <a:defRPr/>
            </a:pPr>
            <a:r>
              <a:rPr lang="en-US"/>
              <a:t>Expenditures Per Capita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('Expenditures, 2019-2023'!$D$104,'Expenditures, 2019-2023'!$G$104,'Expenditures, 2019-2023'!$J$104,'Expenditures, 2019-2023'!$M$104,'Expenditures, 2019-2023'!$P$104)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('Expenditures, 2019-2023'!$D$102,'Expenditures, 2019-2023'!$G$102,'Expenditures, 2019-2023'!$J$102,'Expenditures, 2019-2023'!$M$102,'Expenditures, 2019-2023'!$P$102)</c:f>
              <c:numCache>
                <c:formatCode>\$0.00</c:formatCode>
                <c:ptCount val="5"/>
                <c:pt idx="0">
                  <c:v>39.937513270946333</c:v>
                </c:pt>
                <c:pt idx="1">
                  <c:v>36.54</c:v>
                </c:pt>
                <c:pt idx="2">
                  <c:v>35.51</c:v>
                </c:pt>
                <c:pt idx="3">
                  <c:v>34.43</c:v>
                </c:pt>
                <c:pt idx="4">
                  <c:v>34.340000000000003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2-4BD5-AEA5-6755E0EE4AC3}"/>
            </c:ext>
          </c:extLst>
        </c:ser>
        <c:ser>
          <c:idx val="1"/>
          <c:order val="1"/>
          <c:tx>
            <c:v>Median</c:v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('Expenditures, 2019-2023'!$D$104,'Expenditures, 2019-2023'!$G$104,'Expenditures, 2019-2023'!$J$104,'Expenditures, 2019-2023'!$M$104,'Expenditures, 2019-2023'!$P$104)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('Expenditures, 2019-2023'!$D$103,'Expenditures, 2019-2023'!$G$103,'Expenditures, 2019-2023'!$J$103,'Expenditures, 2019-2023'!$M$103,'Expenditures, 2019-2023'!$P$103)</c:f>
              <c:numCache>
                <c:formatCode>\$0.00</c:formatCode>
                <c:ptCount val="5"/>
                <c:pt idx="0">
                  <c:v>35.003991747398636</c:v>
                </c:pt>
                <c:pt idx="1">
                  <c:v>30.95</c:v>
                </c:pt>
                <c:pt idx="2">
                  <c:v>28.57</c:v>
                </c:pt>
                <c:pt idx="3">
                  <c:v>28.44</c:v>
                </c:pt>
                <c:pt idx="4">
                  <c:v>28.33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72-4BD5-AEA5-6755E0EE4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7923720"/>
        <c:axId val="-2067600984"/>
      </c:barChart>
      <c:catAx>
        <c:axId val="21379237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67600984"/>
        <c:crosses val="autoZero"/>
        <c:auto val="1"/>
        <c:lblAlgn val="ctr"/>
        <c:lblOffset val="100"/>
        <c:noMultiLvlLbl val="0"/>
      </c:catAx>
      <c:valAx>
        <c:axId val="-20676009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\$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79237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39" workbookViewId="0"/>
  </sheetViews>
  <pageMargins left="0" right="0" top="1" bottom="1" header="0.5" footer="0.5"/>
  <pageSetup orientation="portrait" horizontalDpi="1200" verticalDpi="1200" r:id="rId1"/>
  <headerFooter alignWithMargins="0">
    <oddFooter>&amp;C&amp;K0000002019-2023  Statistical Data for Virginia Public Libraries: Operating Expenditures Per Capita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359604" cy="81065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J106"/>
  <sheetViews>
    <sheetView topLeftCell="B82" workbookViewId="0">
      <selection activeCell="D104" sqref="B5:D104"/>
    </sheetView>
  </sheetViews>
  <sheetFormatPr defaultColWidth="8.85546875" defaultRowHeight="12.75" x14ac:dyDescent="0.2"/>
  <cols>
    <col min="1" max="1" width="57.7109375" bestFit="1" customWidth="1"/>
    <col min="2" max="2" width="10.42578125" style="39" customWidth="1"/>
    <col min="3" max="3" width="22.28515625" style="39" bestFit="1" customWidth="1"/>
    <col min="4" max="4" width="13.140625" style="39" customWidth="1"/>
    <col min="5" max="5" width="10" bestFit="1" customWidth="1"/>
    <col min="6" max="6" width="21.5703125" bestFit="1" customWidth="1"/>
    <col min="7" max="7" width="12.140625" bestFit="1" customWidth="1"/>
    <col min="8" max="8" width="10" bestFit="1" customWidth="1"/>
    <col min="9" max="9" width="21.5703125" bestFit="1" customWidth="1"/>
    <col min="10" max="10" width="12.140625" bestFit="1" customWidth="1"/>
    <col min="11" max="11" width="10" bestFit="1" customWidth="1"/>
    <col min="12" max="12" width="21.5703125" bestFit="1" customWidth="1"/>
    <col min="13" max="13" width="12.140625" bestFit="1" customWidth="1"/>
    <col min="14" max="14" width="10" bestFit="1" customWidth="1"/>
    <col min="15" max="15" width="21.5703125" bestFit="1" customWidth="1"/>
    <col min="16" max="16" width="12.140625" bestFit="1" customWidth="1"/>
    <col min="17" max="17" width="10.85546875" customWidth="1"/>
    <col min="18" max="18" width="16.42578125" customWidth="1"/>
    <col min="19" max="19" width="12.85546875" customWidth="1"/>
    <col min="20" max="20" width="10.85546875" customWidth="1"/>
    <col min="21" max="21" width="15.42578125" style="10" customWidth="1"/>
    <col min="22" max="22" width="12.85546875" bestFit="1" customWidth="1"/>
  </cols>
  <sheetData>
    <row r="1" spans="1:218" s="3" customFormat="1" x14ac:dyDescent="0.2">
      <c r="A1" s="1"/>
      <c r="B1" s="52" t="s">
        <v>108</v>
      </c>
      <c r="C1" s="53"/>
      <c r="D1" s="54"/>
      <c r="E1" s="49" t="s">
        <v>107</v>
      </c>
      <c r="F1" s="50"/>
      <c r="G1" s="51"/>
      <c r="H1" s="49" t="s">
        <v>106</v>
      </c>
      <c r="I1" s="50"/>
      <c r="J1" s="51"/>
      <c r="K1" s="49" t="s">
        <v>104</v>
      </c>
      <c r="L1" s="50"/>
      <c r="M1" s="51"/>
      <c r="N1" s="49" t="s">
        <v>103</v>
      </c>
      <c r="O1" s="50"/>
      <c r="P1" s="5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</row>
    <row r="2" spans="1:218" s="3" customFormat="1" ht="25.5" x14ac:dyDescent="0.2">
      <c r="A2" s="4" t="s">
        <v>0</v>
      </c>
      <c r="B2" s="42" t="s">
        <v>1</v>
      </c>
      <c r="C2" s="43" t="s">
        <v>2</v>
      </c>
      <c r="D2" s="44" t="s">
        <v>3</v>
      </c>
      <c r="E2" s="5" t="s">
        <v>1</v>
      </c>
      <c r="F2" s="5" t="s">
        <v>2</v>
      </c>
      <c r="G2" s="5" t="s">
        <v>3</v>
      </c>
      <c r="H2" s="5" t="s">
        <v>1</v>
      </c>
      <c r="I2" s="5" t="s">
        <v>2</v>
      </c>
      <c r="J2" s="5" t="s">
        <v>3</v>
      </c>
      <c r="K2" s="5" t="s">
        <v>1</v>
      </c>
      <c r="L2" s="5" t="s">
        <v>2</v>
      </c>
      <c r="M2" s="5" t="s">
        <v>3</v>
      </c>
      <c r="N2" s="5" t="s">
        <v>1</v>
      </c>
      <c r="O2" s="5" t="s">
        <v>2</v>
      </c>
      <c r="P2" s="5" t="s">
        <v>3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</row>
    <row r="3" spans="1:218" s="3" customFormat="1" ht="38.25" x14ac:dyDescent="0.2">
      <c r="A3" s="6"/>
      <c r="B3" s="45"/>
      <c r="C3" s="46" t="s">
        <v>110</v>
      </c>
      <c r="D3" s="46" t="s">
        <v>111</v>
      </c>
      <c r="E3" s="7"/>
      <c r="F3" s="11" t="s">
        <v>4</v>
      </c>
      <c r="G3" s="11" t="s">
        <v>5</v>
      </c>
      <c r="H3" s="7"/>
      <c r="I3" s="11" t="s">
        <v>4</v>
      </c>
      <c r="J3" s="11" t="s">
        <v>5</v>
      </c>
      <c r="K3" s="7"/>
      <c r="L3" s="11" t="s">
        <v>4</v>
      </c>
      <c r="M3" s="11" t="s">
        <v>5</v>
      </c>
      <c r="N3" s="7"/>
      <c r="O3" s="11" t="s">
        <v>4</v>
      </c>
      <c r="P3" s="11" t="s">
        <v>5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</row>
    <row r="4" spans="1:218" x14ac:dyDescent="0.2">
      <c r="A4" s="8"/>
      <c r="B4" s="32"/>
      <c r="C4" s="32"/>
      <c r="D4" s="32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U4"/>
    </row>
    <row r="5" spans="1:218" x14ac:dyDescent="0.2">
      <c r="A5" s="8" t="s">
        <v>6</v>
      </c>
      <c r="B5" s="20">
        <v>159277</v>
      </c>
      <c r="C5" s="21">
        <v>8360878</v>
      </c>
      <c r="D5" s="33">
        <f>C5/B5</f>
        <v>52.492688837685293</v>
      </c>
      <c r="E5" s="20">
        <v>159152</v>
      </c>
      <c r="F5" s="21">
        <v>7881357</v>
      </c>
      <c r="G5" s="28">
        <f>F5/E5</f>
        <v>49.520942243892634</v>
      </c>
      <c r="H5" s="20">
        <v>159152</v>
      </c>
      <c r="I5" s="21">
        <v>7776480</v>
      </c>
      <c r="J5" s="17">
        <f>I5/H5</f>
        <v>48.861968432693274</v>
      </c>
      <c r="K5" s="13">
        <v>160719</v>
      </c>
      <c r="L5" s="16">
        <v>7583450</v>
      </c>
      <c r="M5" s="17">
        <f>L5/K5</f>
        <v>47.184527031651513</v>
      </c>
      <c r="N5" s="13">
        <v>159464</v>
      </c>
      <c r="O5" s="16">
        <v>7930125</v>
      </c>
      <c r="P5" s="17">
        <v>49.729876335724676</v>
      </c>
      <c r="U5"/>
    </row>
    <row r="6" spans="1:218" x14ac:dyDescent="0.2">
      <c r="A6" s="12" t="s">
        <v>101</v>
      </c>
      <c r="B6" s="20">
        <v>20680</v>
      </c>
      <c r="C6" s="21">
        <v>398058</v>
      </c>
      <c r="D6" s="33">
        <f t="shared" ref="D6:D69" si="0">C6/B6</f>
        <v>19.248452611218568</v>
      </c>
      <c r="E6" s="20">
        <v>20646</v>
      </c>
      <c r="F6" s="21">
        <v>391779</v>
      </c>
      <c r="G6" s="28">
        <f t="shared" ref="G6:G69" si="1">F6/E6</f>
        <v>18.976024411508284</v>
      </c>
      <c r="H6" s="20">
        <v>20646</v>
      </c>
      <c r="I6" s="21">
        <v>366116</v>
      </c>
      <c r="J6" s="17">
        <f t="shared" ref="J6:J69" si="2">I6/H6</f>
        <v>17.733023345926572</v>
      </c>
      <c r="K6" s="13">
        <v>21255</v>
      </c>
      <c r="L6" s="16">
        <v>346320</v>
      </c>
      <c r="M6" s="17">
        <f t="shared" ref="M6:M70" si="3">L6/K6</f>
        <v>16.293577981651374</v>
      </c>
      <c r="N6" s="13">
        <v>21526</v>
      </c>
      <c r="O6" s="16">
        <v>357782</v>
      </c>
      <c r="P6" s="17">
        <v>16.620923534330576</v>
      </c>
      <c r="U6"/>
    </row>
    <row r="7" spans="1:218" x14ac:dyDescent="0.2">
      <c r="A7" s="8" t="s">
        <v>7</v>
      </c>
      <c r="B7" s="20">
        <v>31851</v>
      </c>
      <c r="C7" s="21">
        <v>957037</v>
      </c>
      <c r="D7" s="33">
        <f t="shared" si="0"/>
        <v>30.047314056073592</v>
      </c>
      <c r="E7" s="20">
        <v>31766</v>
      </c>
      <c r="F7" s="21">
        <v>870566</v>
      </c>
      <c r="G7" s="28">
        <f t="shared" si="1"/>
        <v>27.405590883334384</v>
      </c>
      <c r="H7" s="20">
        <v>31766</v>
      </c>
      <c r="I7" s="21">
        <v>829607</v>
      </c>
      <c r="J7" s="17">
        <f t="shared" si="2"/>
        <v>26.11619341434238</v>
      </c>
      <c r="K7" s="13">
        <v>31982</v>
      </c>
      <c r="L7" s="16">
        <v>825729</v>
      </c>
      <c r="M7" s="17">
        <f t="shared" si="3"/>
        <v>25.818554186730037</v>
      </c>
      <c r="N7" s="13">
        <v>32140</v>
      </c>
      <c r="O7" s="16">
        <v>802935</v>
      </c>
      <c r="P7" s="17">
        <v>24.982420659614188</v>
      </c>
      <c r="U7"/>
    </row>
    <row r="8" spans="1:218" x14ac:dyDescent="0.2">
      <c r="A8" s="8" t="s">
        <v>8</v>
      </c>
      <c r="B8" s="20">
        <v>89261</v>
      </c>
      <c r="C8" s="21">
        <v>2366165</v>
      </c>
      <c r="D8" s="33">
        <f t="shared" si="0"/>
        <v>26.508385521112245</v>
      </c>
      <c r="E8" s="20">
        <v>88735</v>
      </c>
      <c r="F8" s="21">
        <v>2301908</v>
      </c>
      <c r="G8" s="28">
        <f t="shared" si="1"/>
        <v>25.941376007212487</v>
      </c>
      <c r="H8" s="20">
        <v>88735</v>
      </c>
      <c r="I8" s="21">
        <v>2228870</v>
      </c>
      <c r="J8" s="17">
        <f t="shared" si="2"/>
        <v>25.118273511015946</v>
      </c>
      <c r="K8" s="13">
        <v>65525</v>
      </c>
      <c r="L8" s="16">
        <v>2091383</v>
      </c>
      <c r="M8" s="17">
        <f t="shared" si="3"/>
        <v>31.917329263639832</v>
      </c>
      <c r="N8" s="13">
        <v>87920</v>
      </c>
      <c r="O8" s="16">
        <v>2132339</v>
      </c>
      <c r="P8" s="17">
        <v>24.253173339399453</v>
      </c>
      <c r="U8"/>
    </row>
    <row r="9" spans="1:218" x14ac:dyDescent="0.2">
      <c r="A9" s="8" t="s">
        <v>9</v>
      </c>
      <c r="B9" s="20">
        <v>242465</v>
      </c>
      <c r="C9" s="21">
        <v>15885689</v>
      </c>
      <c r="D9" s="33">
        <f t="shared" si="0"/>
        <v>65.517452003381933</v>
      </c>
      <c r="E9" s="20">
        <v>242152</v>
      </c>
      <c r="F9" s="21">
        <v>13892942</v>
      </c>
      <c r="G9" s="28">
        <f t="shared" si="1"/>
        <v>57.372815421718592</v>
      </c>
      <c r="H9" s="20">
        <v>242152</v>
      </c>
      <c r="I9" s="21">
        <v>12858845</v>
      </c>
      <c r="J9" s="17">
        <f t="shared" si="2"/>
        <v>53.102369586045128</v>
      </c>
      <c r="K9" s="13">
        <v>239074</v>
      </c>
      <c r="L9" s="16">
        <v>14333511</v>
      </c>
      <c r="M9" s="17">
        <f t="shared" si="3"/>
        <v>59.954286120615372</v>
      </c>
      <c r="N9" s="13">
        <v>236691</v>
      </c>
      <c r="O9" s="16">
        <v>14458512</v>
      </c>
      <c r="P9" s="17">
        <v>61.086023549691369</v>
      </c>
      <c r="U9"/>
    </row>
    <row r="10" spans="1:218" x14ac:dyDescent="0.2">
      <c r="A10" s="8" t="s">
        <v>10</v>
      </c>
      <c r="B10" s="20">
        <v>76395</v>
      </c>
      <c r="C10" s="21">
        <v>1765083</v>
      </c>
      <c r="D10" s="33">
        <f t="shared" si="0"/>
        <v>23.104692715491851</v>
      </c>
      <c r="E10" s="20">
        <v>75831</v>
      </c>
      <c r="F10" s="21">
        <v>1683493</v>
      </c>
      <c r="G10" s="28">
        <f t="shared" si="1"/>
        <v>22.200590787408842</v>
      </c>
      <c r="H10" s="20">
        <v>75831</v>
      </c>
      <c r="I10" s="21">
        <v>1586891</v>
      </c>
      <c r="J10" s="17">
        <f t="shared" si="2"/>
        <v>20.926679062652479</v>
      </c>
      <c r="K10" s="13">
        <v>75013</v>
      </c>
      <c r="L10" s="16">
        <v>1470803</v>
      </c>
      <c r="M10" s="17">
        <f t="shared" si="3"/>
        <v>19.607308066601789</v>
      </c>
      <c r="N10" s="13">
        <v>74809</v>
      </c>
      <c r="O10" s="16">
        <v>1413927</v>
      </c>
      <c r="P10" s="17">
        <v>18.900493256159017</v>
      </c>
      <c r="U10"/>
    </row>
    <row r="11" spans="1:218" x14ac:dyDescent="0.2">
      <c r="A11" s="8" t="s">
        <v>11</v>
      </c>
      <c r="B11" s="20">
        <v>78984</v>
      </c>
      <c r="C11" s="21">
        <v>2314732</v>
      </c>
      <c r="D11" s="33">
        <f t="shared" si="0"/>
        <v>29.306340524663224</v>
      </c>
      <c r="E11" s="20">
        <v>78581</v>
      </c>
      <c r="F11" s="21">
        <v>2062543</v>
      </c>
      <c r="G11" s="28">
        <f t="shared" si="1"/>
        <v>26.247349868288772</v>
      </c>
      <c r="H11" s="20">
        <v>78581</v>
      </c>
      <c r="I11" s="21">
        <v>2080502</v>
      </c>
      <c r="J11" s="17">
        <f t="shared" si="2"/>
        <v>26.475891118718266</v>
      </c>
      <c r="K11" s="13">
        <v>77807</v>
      </c>
      <c r="L11" s="16">
        <v>1907387</v>
      </c>
      <c r="M11" s="17">
        <f t="shared" si="3"/>
        <v>24.514336756332977</v>
      </c>
      <c r="N11" s="13">
        <v>77465</v>
      </c>
      <c r="O11" s="16">
        <v>1928120</v>
      </c>
      <c r="P11" s="17">
        <v>24.890208481249598</v>
      </c>
      <c r="U11"/>
    </row>
    <row r="12" spans="1:218" x14ac:dyDescent="0.2">
      <c r="A12" s="8" t="s">
        <v>12</v>
      </c>
      <c r="B12" s="20">
        <v>82304</v>
      </c>
      <c r="C12" s="21">
        <v>2704909</v>
      </c>
      <c r="D12" s="33">
        <f t="shared" si="0"/>
        <v>32.864854685069986</v>
      </c>
      <c r="E12" s="20">
        <v>81775</v>
      </c>
      <c r="F12" s="21">
        <v>2576154</v>
      </c>
      <c r="G12" s="28">
        <f t="shared" si="1"/>
        <v>31.502953225313359</v>
      </c>
      <c r="H12" s="20">
        <v>81775</v>
      </c>
      <c r="I12" s="21">
        <v>2577709</v>
      </c>
      <c r="J12" s="17">
        <f t="shared" si="2"/>
        <v>31.521968816875575</v>
      </c>
      <c r="K12" s="13">
        <v>82042</v>
      </c>
      <c r="L12" s="16">
        <v>2412568</v>
      </c>
      <c r="M12" s="17">
        <f t="shared" si="3"/>
        <v>29.406499110211843</v>
      </c>
      <c r="N12" s="13">
        <v>82401</v>
      </c>
      <c r="O12" s="16">
        <v>2402032</v>
      </c>
      <c r="P12" s="17">
        <v>29.150520017960947</v>
      </c>
      <c r="U12"/>
    </row>
    <row r="13" spans="1:218" x14ac:dyDescent="0.2">
      <c r="A13" s="8" t="s">
        <v>99</v>
      </c>
      <c r="B13" s="20">
        <v>6410</v>
      </c>
      <c r="C13" s="21">
        <v>225944</v>
      </c>
      <c r="D13" s="33">
        <f t="shared" si="0"/>
        <v>35.248673946957879</v>
      </c>
      <c r="E13" s="20">
        <v>6364</v>
      </c>
      <c r="F13" s="21">
        <v>256938</v>
      </c>
      <c r="G13" s="28">
        <f t="shared" si="1"/>
        <v>40.373664362036457</v>
      </c>
      <c r="H13" s="20">
        <v>6364</v>
      </c>
      <c r="I13" s="21">
        <v>221229</v>
      </c>
      <c r="J13" s="17">
        <f t="shared" si="2"/>
        <v>34.762570710245129</v>
      </c>
      <c r="K13" s="13">
        <v>6511</v>
      </c>
      <c r="L13" s="16">
        <v>190719</v>
      </c>
      <c r="M13" s="17">
        <f t="shared" si="3"/>
        <v>29.291813853478729</v>
      </c>
      <c r="N13" s="13">
        <v>6571</v>
      </c>
      <c r="O13" s="16">
        <v>183240</v>
      </c>
      <c r="P13" s="17">
        <v>27.886166489118857</v>
      </c>
      <c r="U13"/>
    </row>
    <row r="14" spans="1:218" x14ac:dyDescent="0.2">
      <c r="A14" s="8" t="s">
        <v>13</v>
      </c>
      <c r="B14" s="20">
        <v>82032</v>
      </c>
      <c r="C14" s="21">
        <v>1970727</v>
      </c>
      <c r="D14" s="33">
        <f t="shared" si="0"/>
        <v>24.023880924517261</v>
      </c>
      <c r="E14" s="20">
        <v>81564</v>
      </c>
      <c r="F14" s="21">
        <v>1990754</v>
      </c>
      <c r="G14" s="28">
        <f t="shared" si="1"/>
        <v>24.407263008189886</v>
      </c>
      <c r="H14" s="20">
        <v>81564</v>
      </c>
      <c r="I14" s="21">
        <v>1823093</v>
      </c>
      <c r="J14" s="17">
        <f t="shared" si="2"/>
        <v>22.351687018782798</v>
      </c>
      <c r="K14" s="13">
        <v>83287</v>
      </c>
      <c r="L14" s="16">
        <v>1778973</v>
      </c>
      <c r="M14" s="17">
        <f t="shared" si="3"/>
        <v>21.359551910862439</v>
      </c>
      <c r="N14" s="13">
        <v>84115</v>
      </c>
      <c r="O14" s="16">
        <v>1731542</v>
      </c>
      <c r="P14" s="17">
        <v>20.585412827676397</v>
      </c>
      <c r="U14"/>
    </row>
    <row r="15" spans="1:218" x14ac:dyDescent="0.2">
      <c r="A15" s="8" t="s">
        <v>14</v>
      </c>
      <c r="B15" s="20">
        <v>33684</v>
      </c>
      <c r="C15" s="21">
        <v>1401691</v>
      </c>
      <c r="D15" s="33">
        <f t="shared" si="0"/>
        <v>41.612961643510275</v>
      </c>
      <c r="E15" s="20">
        <v>33494</v>
      </c>
      <c r="F15" s="22">
        <v>1296185</v>
      </c>
      <c r="G15" s="28">
        <f t="shared" si="1"/>
        <v>38.699020720128978</v>
      </c>
      <c r="H15" s="20">
        <v>33494</v>
      </c>
      <c r="I15" s="22">
        <v>1222615</v>
      </c>
      <c r="J15" s="17">
        <f t="shared" si="2"/>
        <v>36.502507911864811</v>
      </c>
      <c r="K15" s="13">
        <v>33350</v>
      </c>
      <c r="L15" s="16">
        <v>1153257</v>
      </c>
      <c r="M15" s="17">
        <f t="shared" si="3"/>
        <v>34.580419790104948</v>
      </c>
      <c r="N15" s="13">
        <v>33176</v>
      </c>
      <c r="O15" s="16">
        <v>1101225</v>
      </c>
      <c r="P15" s="17">
        <v>33.193422956353992</v>
      </c>
      <c r="U15"/>
    </row>
    <row r="16" spans="1:218" x14ac:dyDescent="0.2">
      <c r="A16" s="8" t="s">
        <v>15</v>
      </c>
      <c r="B16" s="20">
        <v>17165</v>
      </c>
      <c r="C16" s="21">
        <v>2227156</v>
      </c>
      <c r="D16" s="33">
        <f t="shared" si="0"/>
        <v>129.7498397902709</v>
      </c>
      <c r="E16" s="20">
        <v>17018</v>
      </c>
      <c r="F16" s="21">
        <v>2099272</v>
      </c>
      <c r="G16" s="28">
        <f t="shared" si="1"/>
        <v>123.35597602538489</v>
      </c>
      <c r="H16" s="20">
        <v>17018</v>
      </c>
      <c r="I16" s="21">
        <v>2001042</v>
      </c>
      <c r="J16" s="17">
        <f t="shared" si="2"/>
        <v>117.58385239158538</v>
      </c>
      <c r="K16" s="13">
        <v>17160</v>
      </c>
      <c r="L16" s="16">
        <v>1981182</v>
      </c>
      <c r="M16" s="17">
        <f t="shared" si="3"/>
        <v>115.45349650349651</v>
      </c>
      <c r="N16" s="13">
        <v>17669</v>
      </c>
      <c r="O16" s="16">
        <v>1934037</v>
      </c>
      <c r="P16" s="17">
        <v>109.45933555945442</v>
      </c>
      <c r="U16"/>
    </row>
    <row r="17" spans="1:21" x14ac:dyDescent="0.2">
      <c r="A17" s="8" t="s">
        <v>16</v>
      </c>
      <c r="B17" s="20">
        <v>21380</v>
      </c>
      <c r="C17" s="21">
        <v>758969</v>
      </c>
      <c r="D17" s="33">
        <f t="shared" si="0"/>
        <v>35.499017773620203</v>
      </c>
      <c r="E17" s="20">
        <v>21295</v>
      </c>
      <c r="F17" s="21">
        <v>699873</v>
      </c>
      <c r="G17" s="28">
        <f t="shared" si="1"/>
        <v>32.865602254050245</v>
      </c>
      <c r="H17" s="20">
        <v>21295</v>
      </c>
      <c r="I17" s="21">
        <v>662544</v>
      </c>
      <c r="J17" s="17">
        <f t="shared" si="2"/>
        <v>31.112655552946702</v>
      </c>
      <c r="K17" s="13">
        <v>22004</v>
      </c>
      <c r="L17" s="16">
        <v>658169</v>
      </c>
      <c r="M17" s="17">
        <f t="shared" si="3"/>
        <v>29.911334302854026</v>
      </c>
      <c r="N17" s="13">
        <v>22473</v>
      </c>
      <c r="O17" s="16">
        <v>636574</v>
      </c>
      <c r="P17" s="17">
        <v>28.326169180794732</v>
      </c>
      <c r="U17"/>
    </row>
    <row r="18" spans="1:21" x14ac:dyDescent="0.2">
      <c r="A18" s="8" t="s">
        <v>17</v>
      </c>
      <c r="B18" s="20">
        <v>55648</v>
      </c>
      <c r="C18" s="21">
        <v>1279051</v>
      </c>
      <c r="D18" s="33">
        <f t="shared" si="0"/>
        <v>22.984671506612997</v>
      </c>
      <c r="E18" s="20">
        <v>55480</v>
      </c>
      <c r="F18" s="21">
        <v>1272088</v>
      </c>
      <c r="G18" s="28">
        <f t="shared" si="1"/>
        <v>22.92876712328767</v>
      </c>
      <c r="H18" s="20">
        <v>55480</v>
      </c>
      <c r="I18" s="21">
        <v>1282995</v>
      </c>
      <c r="J18" s="17">
        <f t="shared" si="2"/>
        <v>23.125360490266761</v>
      </c>
      <c r="K18" s="13">
        <v>55503</v>
      </c>
      <c r="L18" s="16">
        <v>1200018</v>
      </c>
      <c r="M18" s="17">
        <f t="shared" si="3"/>
        <v>21.6207772552835</v>
      </c>
      <c r="N18" s="13">
        <v>55562</v>
      </c>
      <c r="O18" s="16">
        <v>1204446</v>
      </c>
      <c r="P18" s="17">
        <v>21.677513408444621</v>
      </c>
      <c r="U18"/>
    </row>
    <row r="19" spans="1:21" x14ac:dyDescent="0.2">
      <c r="A19" s="8" t="s">
        <v>18</v>
      </c>
      <c r="B19" s="20">
        <v>30342</v>
      </c>
      <c r="C19" s="21">
        <v>694971</v>
      </c>
      <c r="D19" s="33">
        <f t="shared" si="0"/>
        <v>22.904587700217519</v>
      </c>
      <c r="E19" s="20">
        <v>30318</v>
      </c>
      <c r="F19" s="21">
        <v>624553</v>
      </c>
      <c r="G19" s="28">
        <f t="shared" si="1"/>
        <v>20.600072564153308</v>
      </c>
      <c r="H19" s="20">
        <v>30318</v>
      </c>
      <c r="I19" s="21">
        <v>593964</v>
      </c>
      <c r="J19" s="17">
        <f t="shared" si="2"/>
        <v>19.591133979813971</v>
      </c>
      <c r="K19" s="13">
        <v>29990</v>
      </c>
      <c r="L19" s="16">
        <v>579771</v>
      </c>
      <c r="M19" s="17">
        <f t="shared" si="3"/>
        <v>19.332144048016005</v>
      </c>
      <c r="N19" s="13">
        <v>29704</v>
      </c>
      <c r="O19" s="16">
        <v>572740</v>
      </c>
      <c r="P19" s="17">
        <v>19.281578238621062</v>
      </c>
      <c r="U19"/>
    </row>
    <row r="20" spans="1:21" x14ac:dyDescent="0.2">
      <c r="A20" s="8" t="s">
        <v>19</v>
      </c>
      <c r="B20" s="20">
        <v>337991</v>
      </c>
      <c r="C20" s="21">
        <v>13253064</v>
      </c>
      <c r="D20" s="33">
        <f t="shared" si="0"/>
        <v>39.211292608383062</v>
      </c>
      <c r="E20" s="20">
        <v>333831</v>
      </c>
      <c r="F20" s="21">
        <v>12597770</v>
      </c>
      <c r="G20" s="28">
        <f t="shared" si="1"/>
        <v>37.736968705722354</v>
      </c>
      <c r="H20" s="20">
        <v>333831</v>
      </c>
      <c r="I20" s="21">
        <v>13001021</v>
      </c>
      <c r="J20" s="17">
        <f t="shared" si="2"/>
        <v>38.944918237072052</v>
      </c>
      <c r="K20" s="13">
        <v>322653</v>
      </c>
      <c r="L20" s="16">
        <v>13717156</v>
      </c>
      <c r="M20" s="17">
        <f t="shared" si="3"/>
        <v>42.513647788800974</v>
      </c>
      <c r="N20" s="13">
        <v>316603</v>
      </c>
      <c r="O20" s="16">
        <v>13651526</v>
      </c>
      <c r="P20" s="17">
        <v>43.118751243671099</v>
      </c>
      <c r="U20"/>
    </row>
    <row r="21" spans="1:21" x14ac:dyDescent="0.2">
      <c r="A21" s="8" t="s">
        <v>20</v>
      </c>
      <c r="B21" s="20">
        <v>40244</v>
      </c>
      <c r="C21" s="21">
        <v>1170857</v>
      </c>
      <c r="D21" s="33">
        <f t="shared" si="0"/>
        <v>29.093951893449955</v>
      </c>
      <c r="E21" s="20">
        <v>40034</v>
      </c>
      <c r="F21" s="21">
        <v>1115275</v>
      </c>
      <c r="G21" s="28">
        <f t="shared" si="1"/>
        <v>27.858195533796273</v>
      </c>
      <c r="H21" s="20">
        <v>40034</v>
      </c>
      <c r="I21" s="21">
        <v>1048425</v>
      </c>
      <c r="J21" s="17">
        <f t="shared" si="2"/>
        <v>26.188364889843633</v>
      </c>
      <c r="K21" s="13">
        <v>40180</v>
      </c>
      <c r="L21" s="16">
        <v>998451</v>
      </c>
      <c r="M21" s="17">
        <f t="shared" si="3"/>
        <v>24.849452463912396</v>
      </c>
      <c r="N21" s="13">
        <v>40506</v>
      </c>
      <c r="O21" s="16">
        <v>1036601</v>
      </c>
      <c r="P21" s="17">
        <v>25.591295116772823</v>
      </c>
      <c r="U21"/>
    </row>
    <row r="22" spans="1:21" x14ac:dyDescent="0.2">
      <c r="A22" s="8" t="s">
        <v>21</v>
      </c>
      <c r="B22" s="20">
        <v>11936</v>
      </c>
      <c r="C22" s="21">
        <v>337356</v>
      </c>
      <c r="D22" s="33">
        <f t="shared" si="0"/>
        <v>28.263739946380696</v>
      </c>
      <c r="E22" s="20">
        <v>11928</v>
      </c>
      <c r="F22" s="21">
        <v>300655</v>
      </c>
      <c r="G22" s="28">
        <f t="shared" si="1"/>
        <v>25.205818242790073</v>
      </c>
      <c r="H22" s="20">
        <v>11928</v>
      </c>
      <c r="I22" s="21">
        <v>269880</v>
      </c>
      <c r="J22" s="17">
        <f t="shared" si="2"/>
        <v>22.625754527162979</v>
      </c>
      <c r="K22" s="13">
        <v>12231</v>
      </c>
      <c r="L22" s="16">
        <v>266124</v>
      </c>
      <c r="M22" s="17">
        <f t="shared" si="3"/>
        <v>21.758155506499879</v>
      </c>
      <c r="N22" s="13">
        <v>12316</v>
      </c>
      <c r="O22" s="16">
        <v>257663</v>
      </c>
      <c r="P22" s="17">
        <v>20.920997076973045</v>
      </c>
      <c r="U22"/>
    </row>
    <row r="23" spans="1:21" x14ac:dyDescent="0.2">
      <c r="A23" s="8" t="s">
        <v>22</v>
      </c>
      <c r="B23" s="20">
        <v>247564</v>
      </c>
      <c r="C23" s="21">
        <v>12294661</v>
      </c>
      <c r="D23" s="33">
        <f t="shared" si="0"/>
        <v>49.662555945129341</v>
      </c>
      <c r="E23" s="20">
        <v>245745</v>
      </c>
      <c r="F23" s="21">
        <v>11280606</v>
      </c>
      <c r="G23" s="28">
        <f t="shared" si="1"/>
        <v>45.903705060123301</v>
      </c>
      <c r="H23" s="20">
        <v>245745</v>
      </c>
      <c r="I23" s="21">
        <v>10292797</v>
      </c>
      <c r="J23" s="17">
        <f t="shared" si="2"/>
        <v>41.884054609452889</v>
      </c>
      <c r="K23" s="13">
        <v>242655</v>
      </c>
      <c r="L23" s="16">
        <v>10227306</v>
      </c>
      <c r="M23" s="17">
        <f t="shared" si="3"/>
        <v>42.14751808122643</v>
      </c>
      <c r="N23" s="13">
        <v>240485</v>
      </c>
      <c r="O23" s="16">
        <v>9935967</v>
      </c>
      <c r="P23" s="17">
        <v>41.316369004303802</v>
      </c>
      <c r="U23"/>
    </row>
    <row r="24" spans="1:21" x14ac:dyDescent="0.2">
      <c r="A24" s="8" t="s">
        <v>23</v>
      </c>
      <c r="B24" s="20">
        <v>355079</v>
      </c>
      <c r="C24" s="21">
        <v>11227048</v>
      </c>
      <c r="D24" s="33">
        <f t="shared" si="0"/>
        <v>31.618451105247001</v>
      </c>
      <c r="E24" s="20">
        <v>350760</v>
      </c>
      <c r="F24" s="21">
        <v>10078712</v>
      </c>
      <c r="G24" s="28">
        <f t="shared" si="1"/>
        <v>28.733926331394684</v>
      </c>
      <c r="H24" s="20">
        <v>350760</v>
      </c>
      <c r="I24" s="21">
        <v>9224823</v>
      </c>
      <c r="J24" s="17">
        <f t="shared" si="2"/>
        <v>26.299529592884024</v>
      </c>
      <c r="K24" s="13">
        <v>340020</v>
      </c>
      <c r="L24" s="16">
        <v>9293999</v>
      </c>
      <c r="M24" s="17">
        <f t="shared" si="3"/>
        <v>27.333683312746309</v>
      </c>
      <c r="N24" s="13">
        <v>333963</v>
      </c>
      <c r="O24" s="16">
        <v>9760530</v>
      </c>
      <c r="P24" s="17">
        <v>29.226381365600382</v>
      </c>
      <c r="U24"/>
    </row>
    <row r="25" spans="1:21" x14ac:dyDescent="0.2">
      <c r="A25" s="8" t="s">
        <v>24</v>
      </c>
      <c r="B25" s="20">
        <v>3444</v>
      </c>
      <c r="C25" s="21">
        <v>208541</v>
      </c>
      <c r="D25" s="33">
        <f t="shared" si="0"/>
        <v>60.55197444831591</v>
      </c>
      <c r="E25" s="20">
        <v>3494</v>
      </c>
      <c r="F25" s="21">
        <v>222196</v>
      </c>
      <c r="G25" s="28">
        <f t="shared" si="1"/>
        <v>63.59358900973097</v>
      </c>
      <c r="H25" s="20">
        <v>3494</v>
      </c>
      <c r="I25" s="21">
        <v>205573</v>
      </c>
      <c r="J25" s="17">
        <f t="shared" si="2"/>
        <v>58.836004579278764</v>
      </c>
      <c r="K25" s="13">
        <v>3565</v>
      </c>
      <c r="L25" s="16">
        <v>212625</v>
      </c>
      <c r="M25" s="17">
        <f t="shared" si="3"/>
        <v>59.642356241234225</v>
      </c>
      <c r="N25" s="13">
        <v>3715</v>
      </c>
      <c r="O25" s="16">
        <v>218919</v>
      </c>
      <c r="P25" s="17">
        <v>58.928398384925977</v>
      </c>
      <c r="U25"/>
    </row>
    <row r="26" spans="1:21" x14ac:dyDescent="0.2">
      <c r="A26" s="8" t="s">
        <v>25</v>
      </c>
      <c r="B26" s="20">
        <v>17246</v>
      </c>
      <c r="C26" s="21">
        <v>871077</v>
      </c>
      <c r="D26" s="33">
        <f t="shared" si="0"/>
        <v>50.508929606865358</v>
      </c>
      <c r="E26" s="20">
        <v>17194</v>
      </c>
      <c r="F26" s="21">
        <v>784383</v>
      </c>
      <c r="G26" s="28">
        <f t="shared" si="1"/>
        <v>45.61957659648715</v>
      </c>
      <c r="H26" s="20">
        <v>17194</v>
      </c>
      <c r="I26" s="21">
        <v>713362</v>
      </c>
      <c r="J26" s="17">
        <f t="shared" si="2"/>
        <v>41.489007793416306</v>
      </c>
      <c r="K26" s="13">
        <v>17320</v>
      </c>
      <c r="L26" s="16">
        <v>811596</v>
      </c>
      <c r="M26" s="17">
        <f t="shared" si="3"/>
        <v>46.858891454965359</v>
      </c>
      <c r="N26" s="13">
        <v>17312</v>
      </c>
      <c r="O26" s="16">
        <v>825009</v>
      </c>
      <c r="P26" s="17">
        <v>47.655325785582257</v>
      </c>
      <c r="U26"/>
    </row>
    <row r="27" spans="1:21" x14ac:dyDescent="0.2">
      <c r="A27" s="8" t="s">
        <v>26</v>
      </c>
      <c r="B27" s="20">
        <v>5123</v>
      </c>
      <c r="C27" s="21">
        <v>50034</v>
      </c>
      <c r="D27" s="33">
        <f t="shared" si="0"/>
        <v>9.7665430411868037</v>
      </c>
      <c r="E27" s="20">
        <v>5108</v>
      </c>
      <c r="F27" s="21">
        <v>46381</v>
      </c>
      <c r="G27" s="28">
        <f t="shared" si="1"/>
        <v>9.0800704776820673</v>
      </c>
      <c r="H27" s="20">
        <v>5108</v>
      </c>
      <c r="I27" s="21">
        <v>42818</v>
      </c>
      <c r="J27" s="17">
        <f t="shared" si="2"/>
        <v>8.3825371965544253</v>
      </c>
      <c r="K27" s="13">
        <v>5129</v>
      </c>
      <c r="L27" s="16">
        <v>41563</v>
      </c>
      <c r="M27" s="17">
        <f t="shared" si="3"/>
        <v>8.1035289530122832</v>
      </c>
      <c r="N27" s="13">
        <v>5216</v>
      </c>
      <c r="O27" s="16">
        <v>40186</v>
      </c>
      <c r="P27" s="17">
        <v>7.7043711656441713</v>
      </c>
      <c r="U27"/>
    </row>
    <row r="28" spans="1:21" x14ac:dyDescent="0.2">
      <c r="A28" s="8" t="s">
        <v>27</v>
      </c>
      <c r="B28" s="20">
        <v>52494</v>
      </c>
      <c r="C28" s="21">
        <v>1115820</v>
      </c>
      <c r="D28" s="33">
        <f t="shared" si="0"/>
        <v>21.256143559263915</v>
      </c>
      <c r="E28" s="20">
        <v>51998</v>
      </c>
      <c r="F28" s="21">
        <v>1121639</v>
      </c>
      <c r="G28" s="28">
        <f t="shared" si="1"/>
        <v>21.570810415785221</v>
      </c>
      <c r="H28" s="20">
        <v>51998</v>
      </c>
      <c r="I28" s="21">
        <v>1082481</v>
      </c>
      <c r="J28" s="17">
        <f t="shared" si="2"/>
        <v>20.817742990115004</v>
      </c>
      <c r="K28" s="13">
        <v>50272</v>
      </c>
      <c r="L28" s="16">
        <v>1134758</v>
      </c>
      <c r="M28" s="17">
        <f t="shared" si="3"/>
        <v>22.572366327180141</v>
      </c>
      <c r="N28" s="13">
        <v>49388</v>
      </c>
      <c r="O28" s="16">
        <v>1192739</v>
      </c>
      <c r="P28" s="17">
        <v>24.150380659269459</v>
      </c>
      <c r="U28"/>
    </row>
    <row r="29" spans="1:21" x14ac:dyDescent="0.2">
      <c r="A29" s="8" t="s">
        <v>28</v>
      </c>
      <c r="B29" s="55" t="s">
        <v>109</v>
      </c>
      <c r="C29" s="56"/>
      <c r="D29" s="57"/>
      <c r="E29" s="20">
        <v>9855</v>
      </c>
      <c r="F29" s="21">
        <v>200408</v>
      </c>
      <c r="G29" s="28">
        <f t="shared" si="1"/>
        <v>20.335667174023339</v>
      </c>
      <c r="H29" s="20">
        <v>9855</v>
      </c>
      <c r="I29" s="21">
        <v>202613</v>
      </c>
      <c r="J29" s="17">
        <f t="shared" si="2"/>
        <v>20.55941146626078</v>
      </c>
      <c r="K29" s="13">
        <v>9861</v>
      </c>
      <c r="L29" s="16">
        <v>181778</v>
      </c>
      <c r="M29" s="17">
        <f t="shared" si="3"/>
        <v>18.43403305952743</v>
      </c>
      <c r="N29" s="13">
        <v>9857</v>
      </c>
      <c r="O29" s="16">
        <v>188073</v>
      </c>
      <c r="P29" s="17">
        <v>19.080146089073754</v>
      </c>
      <c r="U29"/>
    </row>
    <row r="30" spans="1:21" x14ac:dyDescent="0.2">
      <c r="A30" s="8" t="s">
        <v>29</v>
      </c>
      <c r="B30" s="20">
        <v>40071</v>
      </c>
      <c r="C30" s="21">
        <v>1183415</v>
      </c>
      <c r="D30" s="33">
        <f t="shared" si="0"/>
        <v>29.532954006638217</v>
      </c>
      <c r="E30" s="20">
        <v>39932</v>
      </c>
      <c r="F30" s="21">
        <v>1220454</v>
      </c>
      <c r="G30" s="28">
        <f t="shared" si="1"/>
        <v>30.56330762295903</v>
      </c>
      <c r="H30" s="20">
        <v>39932</v>
      </c>
      <c r="I30" s="21">
        <v>1129433</v>
      </c>
      <c r="J30" s="17">
        <f t="shared" si="2"/>
        <v>28.283907642993089</v>
      </c>
      <c r="K30" s="13">
        <v>41358</v>
      </c>
      <c r="L30" s="16">
        <v>1047268</v>
      </c>
      <c r="M30" s="17">
        <f t="shared" si="3"/>
        <v>25.322017505682094</v>
      </c>
      <c r="N30" s="13">
        <v>41967</v>
      </c>
      <c r="O30" s="16">
        <v>1034537</v>
      </c>
      <c r="P30" s="17">
        <v>24.651202135010841</v>
      </c>
      <c r="U30"/>
    </row>
    <row r="31" spans="1:21" x14ac:dyDescent="0.2">
      <c r="A31" s="8" t="s">
        <v>30</v>
      </c>
      <c r="B31" s="20">
        <v>44592</v>
      </c>
      <c r="C31" s="21">
        <v>1560898</v>
      </c>
      <c r="D31" s="33">
        <f t="shared" si="0"/>
        <v>35.003991747398636</v>
      </c>
      <c r="E31" s="20">
        <v>44371</v>
      </c>
      <c r="F31" s="22">
        <v>1311530</v>
      </c>
      <c r="G31" s="28">
        <f t="shared" si="1"/>
        <v>29.558270041243155</v>
      </c>
      <c r="H31" s="20">
        <v>44371</v>
      </c>
      <c r="I31" s="22">
        <v>1017314</v>
      </c>
      <c r="J31" s="17">
        <f t="shared" si="2"/>
        <v>22.927452615447027</v>
      </c>
      <c r="K31" s="13">
        <v>45041</v>
      </c>
      <c r="L31" s="16">
        <v>1005144</v>
      </c>
      <c r="M31" s="17">
        <f t="shared" si="3"/>
        <v>22.316200794831374</v>
      </c>
      <c r="N31" s="13">
        <v>45469</v>
      </c>
      <c r="O31" s="16">
        <v>952481</v>
      </c>
      <c r="P31" s="17">
        <v>20.947920561261519</v>
      </c>
      <c r="U31"/>
    </row>
    <row r="32" spans="1:21" x14ac:dyDescent="0.2">
      <c r="A32" s="8" t="s">
        <v>31</v>
      </c>
      <c r="B32" s="20">
        <v>10849</v>
      </c>
      <c r="C32" s="21">
        <v>404105</v>
      </c>
      <c r="D32" s="33">
        <f t="shared" si="0"/>
        <v>37.248133468522447</v>
      </c>
      <c r="E32" s="20">
        <v>10765</v>
      </c>
      <c r="F32" s="21">
        <v>378430</v>
      </c>
      <c r="G32" s="28">
        <f t="shared" si="1"/>
        <v>35.153738968880631</v>
      </c>
      <c r="H32" s="20">
        <v>10765</v>
      </c>
      <c r="I32" s="21">
        <v>375637</v>
      </c>
      <c r="J32" s="17">
        <f t="shared" si="2"/>
        <v>34.89428704133767</v>
      </c>
      <c r="K32" s="13">
        <v>10813</v>
      </c>
      <c r="L32" s="16">
        <v>305975</v>
      </c>
      <c r="M32" s="17">
        <f t="shared" si="3"/>
        <v>28.296957366133359</v>
      </c>
      <c r="N32" s="13">
        <v>10792</v>
      </c>
      <c r="O32" s="16">
        <v>364072</v>
      </c>
      <c r="P32" s="17">
        <v>33.735359525574502</v>
      </c>
      <c r="U32"/>
    </row>
    <row r="33" spans="1:21" x14ac:dyDescent="0.2">
      <c r="A33" s="8" t="s">
        <v>32</v>
      </c>
      <c r="B33" s="20">
        <v>1170100</v>
      </c>
      <c r="C33" s="21">
        <v>44743979</v>
      </c>
      <c r="D33" s="33">
        <f t="shared" si="0"/>
        <v>38.239448765062818</v>
      </c>
      <c r="E33" s="20">
        <v>1167471</v>
      </c>
      <c r="F33" s="21">
        <v>41492305</v>
      </c>
      <c r="G33" s="28">
        <f t="shared" si="1"/>
        <v>35.540330337969849</v>
      </c>
      <c r="H33" s="20">
        <v>1167471</v>
      </c>
      <c r="I33" s="21">
        <v>39282317</v>
      </c>
      <c r="J33" s="17">
        <f t="shared" si="2"/>
        <v>33.64735997724997</v>
      </c>
      <c r="K33" s="13">
        <v>1167254</v>
      </c>
      <c r="L33" s="16">
        <v>42660925</v>
      </c>
      <c r="M33" s="17">
        <f t="shared" si="3"/>
        <v>36.548107781168454</v>
      </c>
      <c r="N33" s="13">
        <v>1160547</v>
      </c>
      <c r="O33" s="16">
        <v>42813057</v>
      </c>
      <c r="P33" s="17">
        <v>36.890412021227924</v>
      </c>
      <c r="U33"/>
    </row>
    <row r="34" spans="1:21" x14ac:dyDescent="0.2">
      <c r="A34" s="8" t="s">
        <v>33</v>
      </c>
      <c r="B34" s="20">
        <v>70996</v>
      </c>
      <c r="C34" s="21">
        <v>2984305</v>
      </c>
      <c r="D34" s="33">
        <f t="shared" si="0"/>
        <v>42.034832948335115</v>
      </c>
      <c r="E34" s="20">
        <v>70580</v>
      </c>
      <c r="F34" s="21">
        <v>2750085</v>
      </c>
      <c r="G34" s="28">
        <f t="shared" si="1"/>
        <v>38.96408330971947</v>
      </c>
      <c r="H34" s="20">
        <v>70580</v>
      </c>
      <c r="I34" s="21">
        <v>2516621</v>
      </c>
      <c r="J34" s="17">
        <f t="shared" si="2"/>
        <v>35.656290733918958</v>
      </c>
      <c r="K34" s="13">
        <v>69098</v>
      </c>
      <c r="L34" s="16">
        <v>2564132</v>
      </c>
      <c r="M34" s="17">
        <f t="shared" si="3"/>
        <v>37.108628324987698</v>
      </c>
      <c r="N34" s="13">
        <v>68168</v>
      </c>
      <c r="O34" s="16">
        <v>2559324</v>
      </c>
      <c r="P34" s="17">
        <v>37.54436099049407</v>
      </c>
      <c r="U34"/>
    </row>
    <row r="35" spans="1:21" x14ac:dyDescent="0.2">
      <c r="A35" s="8" t="s">
        <v>34</v>
      </c>
      <c r="B35" s="20">
        <v>27202</v>
      </c>
      <c r="C35" s="21">
        <v>598503</v>
      </c>
      <c r="D35" s="33">
        <f t="shared" si="0"/>
        <v>22.002168958164841</v>
      </c>
      <c r="E35" s="20">
        <v>27038</v>
      </c>
      <c r="F35" s="21">
        <v>574050</v>
      </c>
      <c r="G35" s="28">
        <f t="shared" si="1"/>
        <v>21.231230120571048</v>
      </c>
      <c r="H35" s="20">
        <v>27038</v>
      </c>
      <c r="I35" s="21">
        <v>533136</v>
      </c>
      <c r="J35" s="17">
        <f t="shared" si="2"/>
        <v>19.718026481248614</v>
      </c>
      <c r="K35" s="13">
        <v>26467</v>
      </c>
      <c r="L35" s="16">
        <v>517616</v>
      </c>
      <c r="M35" s="17">
        <f t="shared" si="3"/>
        <v>19.557033286734423</v>
      </c>
      <c r="N35" s="13">
        <v>26133</v>
      </c>
      <c r="O35" s="16">
        <v>487725</v>
      </c>
      <c r="P35" s="17">
        <v>18.66318447939387</v>
      </c>
      <c r="U35"/>
    </row>
    <row r="36" spans="1:21" x14ac:dyDescent="0.2">
      <c r="A36" s="8" t="s">
        <v>35</v>
      </c>
      <c r="B36" s="20">
        <v>56011</v>
      </c>
      <c r="C36" s="21">
        <v>1090992</v>
      </c>
      <c r="D36" s="33">
        <f t="shared" si="0"/>
        <v>19.478173930120867</v>
      </c>
      <c r="E36" s="20">
        <v>55782</v>
      </c>
      <c r="F36" s="21">
        <v>1070592</v>
      </c>
      <c r="G36" s="28">
        <f t="shared" si="1"/>
        <v>19.192427664838121</v>
      </c>
      <c r="H36" s="20">
        <v>55782</v>
      </c>
      <c r="I36" s="21">
        <v>1457397</v>
      </c>
      <c r="J36" s="17">
        <f t="shared" si="2"/>
        <v>26.126653759277186</v>
      </c>
      <c r="K36" s="13">
        <v>56427</v>
      </c>
      <c r="L36" s="16">
        <v>1461819</v>
      </c>
      <c r="M36" s="17">
        <f t="shared" si="3"/>
        <v>25.906374607900474</v>
      </c>
      <c r="N36" s="13">
        <v>56205</v>
      </c>
      <c r="O36" s="16">
        <v>1467105</v>
      </c>
      <c r="P36" s="17">
        <v>26.102748865759274</v>
      </c>
      <c r="U36"/>
    </row>
    <row r="37" spans="1:21" x14ac:dyDescent="0.2">
      <c r="A37" s="8" t="s">
        <v>36</v>
      </c>
      <c r="B37" s="20">
        <v>35963</v>
      </c>
      <c r="C37" s="21">
        <v>841579</v>
      </c>
      <c r="D37" s="33">
        <f t="shared" si="0"/>
        <v>23.401245724772682</v>
      </c>
      <c r="E37" s="20">
        <v>35682</v>
      </c>
      <c r="F37" s="21">
        <v>774491</v>
      </c>
      <c r="G37" s="28">
        <f t="shared" si="1"/>
        <v>21.705369654167367</v>
      </c>
      <c r="H37" s="20">
        <v>35682</v>
      </c>
      <c r="I37" s="21">
        <v>814926</v>
      </c>
      <c r="J37" s="17">
        <f t="shared" si="2"/>
        <v>22.838574070960149</v>
      </c>
      <c r="K37" s="13">
        <v>35960</v>
      </c>
      <c r="L37" s="16">
        <v>760896</v>
      </c>
      <c r="M37" s="17">
        <f t="shared" si="3"/>
        <v>21.159510567296998</v>
      </c>
      <c r="N37" s="13">
        <v>35903</v>
      </c>
      <c r="O37" s="16">
        <v>739882</v>
      </c>
      <c r="P37" s="17">
        <v>20.6078043617525</v>
      </c>
      <c r="U37"/>
    </row>
    <row r="38" spans="1:21" x14ac:dyDescent="0.2">
      <c r="A38" s="8" t="s">
        <v>37</v>
      </c>
      <c r="B38" s="20">
        <v>37175</v>
      </c>
      <c r="C38" s="21">
        <v>1246290</v>
      </c>
      <c r="D38" s="33">
        <f t="shared" si="0"/>
        <v>33.524949562878277</v>
      </c>
      <c r="E38" s="20">
        <v>37090</v>
      </c>
      <c r="F38" s="21">
        <v>1207426</v>
      </c>
      <c r="G38" s="28">
        <f t="shared" si="1"/>
        <v>32.553949851712055</v>
      </c>
      <c r="H38" s="20">
        <v>37090</v>
      </c>
      <c r="I38" s="21">
        <v>1184709</v>
      </c>
      <c r="J38" s="17">
        <f t="shared" si="2"/>
        <v>31.941466702615259</v>
      </c>
      <c r="K38" s="13">
        <v>37169</v>
      </c>
      <c r="L38" s="16">
        <v>1178143</v>
      </c>
      <c r="M38" s="17">
        <f t="shared" si="3"/>
        <v>31.696924856735453</v>
      </c>
      <c r="N38" s="13">
        <v>36983</v>
      </c>
      <c r="O38" s="16">
        <v>1140298</v>
      </c>
      <c r="P38" s="17">
        <v>30.833031392802098</v>
      </c>
      <c r="U38"/>
    </row>
    <row r="39" spans="1:21" x14ac:dyDescent="0.2">
      <c r="A39" s="8" t="s">
        <v>38</v>
      </c>
      <c r="B39" s="20">
        <v>34425</v>
      </c>
      <c r="C39" s="21">
        <v>624392</v>
      </c>
      <c r="D39" s="33">
        <f t="shared" si="0"/>
        <v>18.137748729121277</v>
      </c>
      <c r="E39" s="20">
        <v>34329</v>
      </c>
      <c r="F39" s="21">
        <v>571358</v>
      </c>
      <c r="G39" s="28">
        <f t="shared" si="1"/>
        <v>16.643595793643858</v>
      </c>
      <c r="H39" s="20">
        <v>34329</v>
      </c>
      <c r="I39" s="21">
        <v>565606</v>
      </c>
      <c r="J39" s="17">
        <f t="shared" si="2"/>
        <v>16.476040665326693</v>
      </c>
      <c r="K39" s="13">
        <v>35215</v>
      </c>
      <c r="L39" s="16">
        <v>546008</v>
      </c>
      <c r="M39" s="17">
        <f t="shared" si="3"/>
        <v>15.504983671730797</v>
      </c>
      <c r="N39" s="13">
        <v>35584</v>
      </c>
      <c r="O39" s="16">
        <v>530715</v>
      </c>
      <c r="P39" s="17">
        <v>14.914427832733812</v>
      </c>
      <c r="U39"/>
    </row>
    <row r="40" spans="1:21" x14ac:dyDescent="0.2">
      <c r="A40" s="8" t="s">
        <v>39</v>
      </c>
      <c r="B40" s="20">
        <v>136673</v>
      </c>
      <c r="C40" s="21">
        <v>3165906</v>
      </c>
      <c r="D40" s="33">
        <f t="shared" si="0"/>
        <v>23.164092395718246</v>
      </c>
      <c r="E40" s="20">
        <v>135753</v>
      </c>
      <c r="F40" s="21">
        <v>2843945</v>
      </c>
      <c r="G40" s="28">
        <f t="shared" si="1"/>
        <v>20.94940811621106</v>
      </c>
      <c r="H40" s="20">
        <v>135753</v>
      </c>
      <c r="I40" s="21">
        <v>2813993</v>
      </c>
      <c r="J40" s="17">
        <f t="shared" si="2"/>
        <v>20.728772108167039</v>
      </c>
      <c r="K40" s="13">
        <v>136743</v>
      </c>
      <c r="L40" s="16">
        <v>2696333</v>
      </c>
      <c r="M40" s="17">
        <f t="shared" si="3"/>
        <v>19.718252488244371</v>
      </c>
      <c r="N40" s="13">
        <v>137492</v>
      </c>
      <c r="O40" s="16">
        <v>2693186</v>
      </c>
      <c r="P40" s="17">
        <v>19.587946935094404</v>
      </c>
      <c r="U40"/>
    </row>
    <row r="41" spans="1:21" x14ac:dyDescent="0.2">
      <c r="A41" s="8" t="s">
        <v>40</v>
      </c>
      <c r="B41" s="20">
        <v>132622</v>
      </c>
      <c r="C41" s="21">
        <v>3258677</v>
      </c>
      <c r="D41" s="33">
        <f t="shared" si="0"/>
        <v>24.571164663479664</v>
      </c>
      <c r="E41" s="20">
        <v>131370</v>
      </c>
      <c r="F41" s="21">
        <v>3066077</v>
      </c>
      <c r="G41" s="28">
        <f t="shared" si="1"/>
        <v>23.339247925706022</v>
      </c>
      <c r="H41" s="20">
        <v>131370</v>
      </c>
      <c r="I41" s="21">
        <v>2834640</v>
      </c>
      <c r="J41" s="17">
        <f t="shared" si="2"/>
        <v>21.577529116236583</v>
      </c>
      <c r="K41" s="13">
        <v>128137</v>
      </c>
      <c r="L41" s="16">
        <v>3143044</v>
      </c>
      <c r="M41" s="17">
        <f t="shared" si="3"/>
        <v>24.528777792518945</v>
      </c>
      <c r="N41" s="13">
        <v>125769</v>
      </c>
      <c r="O41" s="16">
        <v>2783464</v>
      </c>
      <c r="P41" s="17">
        <v>22.131558651177954</v>
      </c>
      <c r="U41"/>
    </row>
    <row r="42" spans="1:21" x14ac:dyDescent="0.2">
      <c r="A42" s="8" t="s">
        <v>41</v>
      </c>
      <c r="B42" s="20">
        <v>331219</v>
      </c>
      <c r="C42" s="21">
        <v>21173032</v>
      </c>
      <c r="D42" s="33">
        <f t="shared" si="0"/>
        <v>63.924569544621534</v>
      </c>
      <c r="E42" s="20">
        <v>328999</v>
      </c>
      <c r="F42" s="21">
        <v>19455141</v>
      </c>
      <c r="G42" s="28">
        <f t="shared" si="1"/>
        <v>59.134346912908548</v>
      </c>
      <c r="H42" s="20">
        <v>328999</v>
      </c>
      <c r="I42" s="21">
        <v>18267413</v>
      </c>
      <c r="J42" s="17">
        <f t="shared" si="2"/>
        <v>55.524220438359997</v>
      </c>
      <c r="K42" s="13">
        <v>324395</v>
      </c>
      <c r="L42" s="16">
        <v>19287731</v>
      </c>
      <c r="M42" s="17">
        <f t="shared" si="3"/>
        <v>59.45754712618875</v>
      </c>
      <c r="N42" s="13">
        <v>321233</v>
      </c>
      <c r="O42" s="16">
        <v>18369188</v>
      </c>
      <c r="P42" s="17">
        <v>57.183377797424299</v>
      </c>
      <c r="U42"/>
    </row>
    <row r="43" spans="1:21" x14ac:dyDescent="0.2">
      <c r="A43" s="8" t="s">
        <v>42</v>
      </c>
      <c r="B43" s="20">
        <v>30349</v>
      </c>
      <c r="C43" s="21">
        <v>512880</v>
      </c>
      <c r="D43" s="33">
        <f t="shared" si="0"/>
        <v>16.899403604731621</v>
      </c>
      <c r="E43" s="20">
        <v>30082</v>
      </c>
      <c r="F43" s="21">
        <v>487967</v>
      </c>
      <c r="G43" s="28">
        <f t="shared" si="1"/>
        <v>16.221228641712653</v>
      </c>
      <c r="H43" s="20">
        <v>30082</v>
      </c>
      <c r="I43" s="21">
        <v>475027</v>
      </c>
      <c r="J43" s="17">
        <f t="shared" si="2"/>
        <v>15.791071072402101</v>
      </c>
      <c r="K43" s="13">
        <v>28860</v>
      </c>
      <c r="L43" s="16">
        <v>450509</v>
      </c>
      <c r="M43" s="17">
        <f t="shared" si="3"/>
        <v>15.610152460152459</v>
      </c>
      <c r="N43" s="13">
        <v>28148</v>
      </c>
      <c r="O43" s="16">
        <v>362905</v>
      </c>
      <c r="P43" s="17">
        <v>12.892745488134148</v>
      </c>
      <c r="U43"/>
    </row>
    <row r="44" spans="1:21" x14ac:dyDescent="0.2">
      <c r="A44" s="8" t="s">
        <v>43</v>
      </c>
      <c r="B44" s="20">
        <v>2240</v>
      </c>
      <c r="C44" s="21">
        <v>164608</v>
      </c>
      <c r="D44" s="33">
        <f t="shared" si="0"/>
        <v>73.48571428571428</v>
      </c>
      <c r="E44" s="20">
        <v>2246</v>
      </c>
      <c r="F44" s="21">
        <v>158571</v>
      </c>
      <c r="G44" s="28">
        <f t="shared" si="1"/>
        <v>70.601513802315225</v>
      </c>
      <c r="H44" s="20">
        <v>2246</v>
      </c>
      <c r="I44" s="21">
        <v>149791</v>
      </c>
      <c r="J44" s="17">
        <f t="shared" si="2"/>
        <v>66.692341941228847</v>
      </c>
      <c r="K44" s="13">
        <v>2284</v>
      </c>
      <c r="L44" s="16">
        <v>142784</v>
      </c>
      <c r="M44" s="17">
        <f t="shared" si="3"/>
        <v>62.514886164623469</v>
      </c>
      <c r="N44" s="13">
        <v>2300</v>
      </c>
      <c r="O44" s="16">
        <v>134838</v>
      </c>
      <c r="P44" s="17">
        <v>58.625217391304346</v>
      </c>
      <c r="U44"/>
    </row>
    <row r="45" spans="1:21" x14ac:dyDescent="0.2">
      <c r="A45" s="8" t="s">
        <v>44</v>
      </c>
      <c r="B45" s="20">
        <v>1949</v>
      </c>
      <c r="C45" s="21">
        <v>65223</v>
      </c>
      <c r="D45" s="33">
        <f t="shared" si="0"/>
        <v>33.464853771164698</v>
      </c>
      <c r="E45" s="20">
        <v>1952</v>
      </c>
      <c r="F45" s="21">
        <v>50640</v>
      </c>
      <c r="G45" s="28">
        <f t="shared" si="1"/>
        <v>25.942622950819672</v>
      </c>
      <c r="H45" s="20">
        <v>1952</v>
      </c>
      <c r="I45" s="21">
        <v>56402</v>
      </c>
      <c r="J45" s="17">
        <f t="shared" si="2"/>
        <v>28.894467213114755</v>
      </c>
      <c r="K45" s="13">
        <v>1960</v>
      </c>
      <c r="L45" s="16">
        <v>57540</v>
      </c>
      <c r="M45" s="17">
        <f t="shared" si="3"/>
        <v>29.357142857142858</v>
      </c>
      <c r="N45" s="13">
        <v>1971</v>
      </c>
      <c r="O45" s="16">
        <v>65722</v>
      </c>
      <c r="P45" s="17">
        <v>33.344495180111622</v>
      </c>
      <c r="U45"/>
    </row>
    <row r="46" spans="1:21" x14ac:dyDescent="0.2">
      <c r="A46" s="8" t="s">
        <v>45</v>
      </c>
      <c r="B46" s="20">
        <v>16000</v>
      </c>
      <c r="C46" s="21">
        <v>269167</v>
      </c>
      <c r="D46" s="33">
        <f t="shared" si="0"/>
        <v>16.822937499999998</v>
      </c>
      <c r="E46" s="20">
        <v>15818</v>
      </c>
      <c r="F46" s="21">
        <v>264859</v>
      </c>
      <c r="G46" s="28">
        <f t="shared" si="1"/>
        <v>16.744152231634846</v>
      </c>
      <c r="H46" s="20">
        <v>15818</v>
      </c>
      <c r="I46" s="21">
        <v>272588</v>
      </c>
      <c r="J46" s="17">
        <f t="shared" si="2"/>
        <v>17.232772790491843</v>
      </c>
      <c r="K46" s="13">
        <v>15536</v>
      </c>
      <c r="L46" s="16">
        <v>208482</v>
      </c>
      <c r="M46" s="17">
        <f t="shared" si="3"/>
        <v>13.419284243048404</v>
      </c>
      <c r="N46" s="13">
        <v>15388</v>
      </c>
      <c r="O46" s="16">
        <v>216201</v>
      </c>
      <c r="P46" s="17">
        <v>14.049974005718742</v>
      </c>
      <c r="U46"/>
    </row>
    <row r="47" spans="1:21" x14ac:dyDescent="0.2">
      <c r="A47" s="8" t="s">
        <v>46</v>
      </c>
      <c r="B47" s="20">
        <v>13142</v>
      </c>
      <c r="C47" s="21">
        <v>401122</v>
      </c>
      <c r="D47" s="33">
        <f t="shared" si="0"/>
        <v>30.522142748440114</v>
      </c>
      <c r="E47" s="20">
        <v>13053</v>
      </c>
      <c r="F47" s="21">
        <v>471121</v>
      </c>
      <c r="G47" s="28">
        <f t="shared" si="1"/>
        <v>36.092928828621773</v>
      </c>
      <c r="H47" s="20">
        <v>13053</v>
      </c>
      <c r="I47" s="21">
        <v>341716</v>
      </c>
      <c r="J47" s="17">
        <f t="shared" si="2"/>
        <v>26.179115912050868</v>
      </c>
      <c r="K47" s="13">
        <v>12948</v>
      </c>
      <c r="L47" s="16">
        <v>347903</v>
      </c>
      <c r="M47" s="17">
        <f t="shared" si="3"/>
        <v>26.869246215631758</v>
      </c>
      <c r="N47" s="13">
        <v>12856</v>
      </c>
      <c r="O47" s="16">
        <v>342961</v>
      </c>
      <c r="P47" s="17">
        <v>26.677115743621655</v>
      </c>
      <c r="U47"/>
    </row>
    <row r="48" spans="1:21" x14ac:dyDescent="0.2">
      <c r="A48" s="8" t="s">
        <v>47</v>
      </c>
      <c r="B48" s="20">
        <v>232230</v>
      </c>
      <c r="C48" s="21">
        <v>9459211</v>
      </c>
      <c r="D48" s="33">
        <f t="shared" si="0"/>
        <v>40.732080265254275</v>
      </c>
      <c r="E48" s="20">
        <v>230414</v>
      </c>
      <c r="F48" s="21">
        <v>9012811</v>
      </c>
      <c r="G48" s="28">
        <f t="shared" si="1"/>
        <v>39.115726474953782</v>
      </c>
      <c r="H48" s="20">
        <v>230414</v>
      </c>
      <c r="I48" s="21">
        <v>8719590</v>
      </c>
      <c r="J48" s="17">
        <f t="shared" si="2"/>
        <v>37.843143211784003</v>
      </c>
      <c r="K48" s="13">
        <v>226707</v>
      </c>
      <c r="L48" s="16">
        <v>8690066</v>
      </c>
      <c r="M48" s="17">
        <f t="shared" si="3"/>
        <v>38.331705681783092</v>
      </c>
      <c r="N48" s="13">
        <v>223722</v>
      </c>
      <c r="O48" s="16">
        <v>8467678</v>
      </c>
      <c r="P48" s="17">
        <v>37.849107374330643</v>
      </c>
      <c r="U48"/>
    </row>
    <row r="49" spans="1:21" x14ac:dyDescent="0.2">
      <c r="A49" s="8" t="s">
        <v>48</v>
      </c>
      <c r="B49" s="20">
        <v>10808</v>
      </c>
      <c r="C49" s="21">
        <v>759096</v>
      </c>
      <c r="D49" s="33">
        <f t="shared" si="0"/>
        <v>70.234641006661732</v>
      </c>
      <c r="E49" s="20">
        <v>10829</v>
      </c>
      <c r="F49" s="21">
        <v>670320</v>
      </c>
      <c r="G49" s="28">
        <f t="shared" si="1"/>
        <v>61.900452488687783</v>
      </c>
      <c r="H49" s="20">
        <v>10829</v>
      </c>
      <c r="I49" s="21">
        <v>603286</v>
      </c>
      <c r="J49" s="17">
        <f t="shared" si="2"/>
        <v>55.710222550558683</v>
      </c>
      <c r="K49" s="13">
        <v>11171</v>
      </c>
      <c r="L49" s="16">
        <v>665526</v>
      </c>
      <c r="M49" s="17">
        <f t="shared" si="3"/>
        <v>59.576224151821684</v>
      </c>
      <c r="N49" s="13">
        <v>11236</v>
      </c>
      <c r="O49" s="16">
        <v>675305</v>
      </c>
      <c r="P49" s="17">
        <v>60.101904592381629</v>
      </c>
      <c r="U49"/>
    </row>
    <row r="50" spans="1:21" x14ac:dyDescent="0.2">
      <c r="A50" s="8" t="s">
        <v>49</v>
      </c>
      <c r="B50" s="20">
        <v>26296</v>
      </c>
      <c r="C50" s="21">
        <v>868790</v>
      </c>
      <c r="D50" s="33">
        <f t="shared" si="0"/>
        <v>33.038865226650444</v>
      </c>
      <c r="E50" s="20">
        <v>26016</v>
      </c>
      <c r="F50" s="21">
        <v>762630</v>
      </c>
      <c r="G50" s="28">
        <f t="shared" si="1"/>
        <v>29.313883763837637</v>
      </c>
      <c r="H50" s="20">
        <v>26016</v>
      </c>
      <c r="I50" s="21">
        <v>735069</v>
      </c>
      <c r="J50" s="17">
        <f t="shared" si="2"/>
        <v>28.254497232472325</v>
      </c>
      <c r="K50" s="13">
        <v>25381</v>
      </c>
      <c r="L50" s="16">
        <v>665778</v>
      </c>
      <c r="M50" s="17">
        <f t="shared" si="3"/>
        <v>26.231354162562546</v>
      </c>
      <c r="N50" s="13">
        <v>24724</v>
      </c>
      <c r="O50" s="16">
        <v>615416</v>
      </c>
      <c r="P50" s="17">
        <v>24.891441514318071</v>
      </c>
      <c r="U50"/>
    </row>
    <row r="51" spans="1:21" x14ac:dyDescent="0.2">
      <c r="A51" s="8" t="s">
        <v>50</v>
      </c>
      <c r="B51" s="20">
        <v>101922</v>
      </c>
      <c r="C51" s="21">
        <v>2483516</v>
      </c>
      <c r="D51" s="33">
        <f t="shared" si="0"/>
        <v>24.366829536312082</v>
      </c>
      <c r="E51" s="20">
        <v>101632</v>
      </c>
      <c r="F51" s="21">
        <v>2400977</v>
      </c>
      <c r="G51" s="28">
        <f t="shared" si="1"/>
        <v>23.624222685768263</v>
      </c>
      <c r="H51" s="20">
        <v>101632</v>
      </c>
      <c r="I51" s="21">
        <v>2549250</v>
      </c>
      <c r="J51" s="17">
        <f t="shared" si="2"/>
        <v>25.083143104534006</v>
      </c>
      <c r="K51" s="13">
        <v>104437</v>
      </c>
      <c r="L51" s="16">
        <v>2186310</v>
      </c>
      <c r="M51" s="17">
        <f t="shared" si="3"/>
        <v>20.934247441041009</v>
      </c>
      <c r="N51" s="13">
        <v>105740</v>
      </c>
      <c r="O51" s="16">
        <v>2444603</v>
      </c>
      <c r="P51" s="17">
        <v>23.118999432570455</v>
      </c>
      <c r="U51"/>
    </row>
    <row r="52" spans="1:21" x14ac:dyDescent="0.2">
      <c r="A52" s="8" t="s">
        <v>51</v>
      </c>
      <c r="B52" s="20">
        <v>418690</v>
      </c>
      <c r="C52" s="21">
        <v>22638552</v>
      </c>
      <c r="D52" s="33">
        <f t="shared" si="0"/>
        <v>54.069961069048702</v>
      </c>
      <c r="E52" s="20">
        <v>413546</v>
      </c>
      <c r="F52" s="21">
        <v>20338213</v>
      </c>
      <c r="G52" s="28">
        <f t="shared" si="1"/>
        <v>49.180050103253329</v>
      </c>
      <c r="H52" s="20">
        <v>413546</v>
      </c>
      <c r="I52" s="21">
        <v>19197679</v>
      </c>
      <c r="J52" s="17">
        <f t="shared" si="2"/>
        <v>46.422112654940442</v>
      </c>
      <c r="K52" s="13">
        <v>396068</v>
      </c>
      <c r="L52" s="16">
        <v>19426829</v>
      </c>
      <c r="M52" s="17">
        <f t="shared" si="3"/>
        <v>49.049226395467443</v>
      </c>
      <c r="N52" s="13">
        <v>385327</v>
      </c>
      <c r="O52" s="16">
        <v>18430029</v>
      </c>
      <c r="P52" s="17">
        <v>47.82958110903207</v>
      </c>
      <c r="U52"/>
    </row>
    <row r="53" spans="1:21" x14ac:dyDescent="0.2">
      <c r="A53" s="12" t="s">
        <v>96</v>
      </c>
      <c r="B53" s="20">
        <v>12266</v>
      </c>
      <c r="C53" s="21">
        <v>260348</v>
      </c>
      <c r="D53" s="33">
        <f t="shared" si="0"/>
        <v>21.225175281265287</v>
      </c>
      <c r="E53" s="20">
        <v>12246</v>
      </c>
      <c r="F53" s="21">
        <v>290651</v>
      </c>
      <c r="G53" s="28">
        <f t="shared" si="1"/>
        <v>23.734362240731667</v>
      </c>
      <c r="H53" s="20">
        <v>12246</v>
      </c>
      <c r="I53" s="21">
        <v>235556</v>
      </c>
      <c r="J53" s="17">
        <f t="shared" si="2"/>
        <v>19.235342152539605</v>
      </c>
      <c r="K53" s="13">
        <v>12386</v>
      </c>
      <c r="L53" s="16">
        <v>247626</v>
      </c>
      <c r="M53" s="17">
        <f t="shared" si="3"/>
        <v>19.99241078637171</v>
      </c>
      <c r="N53" s="13">
        <v>12365</v>
      </c>
      <c r="O53" s="16">
        <v>188906</v>
      </c>
      <c r="P53" s="17">
        <v>15.27747674888799</v>
      </c>
      <c r="U53"/>
    </row>
    <row r="54" spans="1:21" x14ac:dyDescent="0.2">
      <c r="A54" s="8" t="s">
        <v>52</v>
      </c>
      <c r="B54" s="20">
        <v>81266</v>
      </c>
      <c r="C54" s="21">
        <v>1708311</v>
      </c>
      <c r="D54" s="33">
        <f t="shared" si="0"/>
        <v>21.021226589225506</v>
      </c>
      <c r="E54" s="20">
        <v>80783</v>
      </c>
      <c r="F54" s="21">
        <v>1490300</v>
      </c>
      <c r="G54" s="28">
        <f t="shared" si="1"/>
        <v>18.448188356461138</v>
      </c>
      <c r="H54" s="20">
        <v>80783</v>
      </c>
      <c r="I54" s="21">
        <v>1689992</v>
      </c>
      <c r="J54" s="17">
        <f t="shared" si="2"/>
        <v>20.920144089721848</v>
      </c>
      <c r="K54" s="13">
        <v>80380</v>
      </c>
      <c r="L54" s="16">
        <v>1668282</v>
      </c>
      <c r="M54" s="17">
        <f t="shared" si="3"/>
        <v>20.754939039562082</v>
      </c>
      <c r="N54" s="13">
        <v>79531</v>
      </c>
      <c r="O54" s="16">
        <v>1726523</v>
      </c>
      <c r="P54" s="17">
        <v>21.708805371490364</v>
      </c>
      <c r="U54"/>
    </row>
    <row r="55" spans="1:21" x14ac:dyDescent="0.2">
      <c r="A55" s="8" t="s">
        <v>53</v>
      </c>
      <c r="B55" s="20">
        <v>13342</v>
      </c>
      <c r="C55" s="21">
        <v>266958</v>
      </c>
      <c r="D55" s="33">
        <f t="shared" si="0"/>
        <v>20.008844251236695</v>
      </c>
      <c r="E55" s="23">
        <v>13251</v>
      </c>
      <c r="F55" s="21">
        <v>255791</v>
      </c>
      <c r="G55" s="28">
        <f t="shared" si="1"/>
        <v>19.303524262319826</v>
      </c>
      <c r="H55" s="23">
        <v>13251</v>
      </c>
      <c r="I55" s="21">
        <v>257410</v>
      </c>
      <c r="J55" s="17">
        <f t="shared" si="2"/>
        <v>19.425703720473926</v>
      </c>
      <c r="K55" s="13">
        <v>13190</v>
      </c>
      <c r="L55" s="16">
        <v>235634</v>
      </c>
      <c r="M55" s="17">
        <f t="shared" si="3"/>
        <v>17.864594389689159</v>
      </c>
      <c r="N55" s="13">
        <v>13099</v>
      </c>
      <c r="O55" s="16">
        <v>231382</v>
      </c>
      <c r="P55" s="17">
        <v>17.664096495915718</v>
      </c>
      <c r="U55"/>
    </row>
    <row r="56" spans="1:21" x14ac:dyDescent="0.2">
      <c r="A56" s="8" t="s">
        <v>105</v>
      </c>
      <c r="B56" s="20">
        <v>16752</v>
      </c>
      <c r="C56" s="21">
        <v>808319</v>
      </c>
      <c r="D56" s="33">
        <f t="shared" si="0"/>
        <v>48.252089302769818</v>
      </c>
      <c r="E56" s="24">
        <v>16636</v>
      </c>
      <c r="F56" s="21">
        <v>370805</v>
      </c>
      <c r="G56" s="28">
        <f t="shared" si="1"/>
        <v>22.28931233469584</v>
      </c>
      <c r="H56" s="24">
        <v>16636</v>
      </c>
      <c r="I56" s="21">
        <v>413833</v>
      </c>
      <c r="J56" s="17">
        <f t="shared" si="2"/>
        <v>24.875751382543882</v>
      </c>
      <c r="K56" s="13"/>
      <c r="L56" s="16"/>
      <c r="M56" s="17"/>
      <c r="N56" s="13"/>
      <c r="O56" s="16"/>
      <c r="P56" s="17"/>
      <c r="U56"/>
    </row>
    <row r="57" spans="1:21" x14ac:dyDescent="0.2">
      <c r="A57" s="8" t="s">
        <v>54</v>
      </c>
      <c r="B57" s="20">
        <v>14593</v>
      </c>
      <c r="C57" s="21">
        <v>2370160</v>
      </c>
      <c r="D57" s="33">
        <f t="shared" si="0"/>
        <v>162.41759747824298</v>
      </c>
      <c r="E57" s="24">
        <v>14331</v>
      </c>
      <c r="F57" s="21">
        <v>2210580</v>
      </c>
      <c r="G57" s="28">
        <f t="shared" si="1"/>
        <v>154.2516223571279</v>
      </c>
      <c r="H57" s="24">
        <v>14331</v>
      </c>
      <c r="I57" s="21">
        <v>1944561</v>
      </c>
      <c r="J57" s="17">
        <f t="shared" si="2"/>
        <v>135.68913544065313</v>
      </c>
      <c r="K57" s="13">
        <v>14269</v>
      </c>
      <c r="L57" s="16">
        <v>1914738</v>
      </c>
      <c r="M57" s="17">
        <f t="shared" si="3"/>
        <v>134.18866073305767</v>
      </c>
      <c r="N57" s="13">
        <v>14123</v>
      </c>
      <c r="O57" s="16">
        <v>2043169</v>
      </c>
      <c r="P57" s="17">
        <v>144.66961693691141</v>
      </c>
      <c r="U57"/>
    </row>
    <row r="58" spans="1:21" x14ac:dyDescent="0.2">
      <c r="A58" s="8" t="s">
        <v>55</v>
      </c>
      <c r="B58" s="20">
        <v>160841</v>
      </c>
      <c r="C58" s="21">
        <v>2594569</v>
      </c>
      <c r="D58" s="33">
        <f t="shared" si="0"/>
        <v>16.131266281607303</v>
      </c>
      <c r="E58" s="24">
        <v>160062</v>
      </c>
      <c r="F58" s="21">
        <v>2471328</v>
      </c>
      <c r="G58" s="28">
        <f t="shared" si="1"/>
        <v>15.439817070885033</v>
      </c>
      <c r="H58" s="24">
        <v>160062</v>
      </c>
      <c r="I58" s="21">
        <v>2348014</v>
      </c>
      <c r="J58" s="17">
        <f t="shared" si="2"/>
        <v>14.66940310629631</v>
      </c>
      <c r="K58" s="13">
        <v>159020</v>
      </c>
      <c r="L58" s="16">
        <v>2277131</v>
      </c>
      <c r="M58" s="17">
        <f t="shared" si="3"/>
        <v>14.319777386492266</v>
      </c>
      <c r="N58" s="13">
        <v>157545</v>
      </c>
      <c r="O58" s="16">
        <v>2257031</v>
      </c>
      <c r="P58" s="17">
        <v>14.326262337744771</v>
      </c>
      <c r="U58"/>
    </row>
    <row r="59" spans="1:21" x14ac:dyDescent="0.2">
      <c r="A59" s="8" t="s">
        <v>56</v>
      </c>
      <c r="B59" s="20">
        <v>8707</v>
      </c>
      <c r="C59" s="21">
        <v>551276</v>
      </c>
      <c r="D59" s="33">
        <f t="shared" si="0"/>
        <v>63.314115079820837</v>
      </c>
      <c r="E59" s="24">
        <v>8645</v>
      </c>
      <c r="F59" s="21">
        <v>512072</v>
      </c>
      <c r="G59" s="28">
        <f t="shared" si="1"/>
        <v>59.233314054366687</v>
      </c>
      <c r="H59" s="24">
        <v>8645</v>
      </c>
      <c r="I59" s="21">
        <v>469761</v>
      </c>
      <c r="J59" s="17">
        <f t="shared" si="2"/>
        <v>54.339039907460958</v>
      </c>
      <c r="K59" s="13">
        <v>8651</v>
      </c>
      <c r="L59" s="16">
        <v>431884</v>
      </c>
      <c r="M59" s="17">
        <f t="shared" si="3"/>
        <v>49.923014680383773</v>
      </c>
      <c r="N59" s="13">
        <v>8647</v>
      </c>
      <c r="O59" s="16">
        <v>407176</v>
      </c>
      <c r="P59" s="17">
        <v>47.088701283682205</v>
      </c>
      <c r="U59"/>
    </row>
    <row r="60" spans="1:21" x14ac:dyDescent="0.2">
      <c r="A60" s="12" t="s">
        <v>97</v>
      </c>
      <c r="B60" s="20">
        <v>31031</v>
      </c>
      <c r="C60" s="21">
        <v>881359</v>
      </c>
      <c r="D60" s="33">
        <f t="shared" si="0"/>
        <v>28.402532950920047</v>
      </c>
      <c r="E60" s="24">
        <v>30917</v>
      </c>
      <c r="F60" s="21">
        <v>792667</v>
      </c>
      <c r="G60" s="28">
        <f t="shared" si="1"/>
        <v>25.638548371446131</v>
      </c>
      <c r="H60" s="24">
        <v>30917</v>
      </c>
      <c r="I60" s="21">
        <v>728844</v>
      </c>
      <c r="J60" s="17">
        <f t="shared" si="2"/>
        <v>23.574214833263252</v>
      </c>
      <c r="K60" s="13">
        <v>31264</v>
      </c>
      <c r="L60" s="16">
        <v>687022</v>
      </c>
      <c r="M60" s="17">
        <f t="shared" si="3"/>
        <v>21.974859263050153</v>
      </c>
      <c r="N60" s="13">
        <v>31347</v>
      </c>
      <c r="O60" s="16">
        <v>719768</v>
      </c>
      <c r="P60" s="17">
        <v>22.961304112036238</v>
      </c>
      <c r="U60"/>
    </row>
    <row r="61" spans="1:21" x14ac:dyDescent="0.2">
      <c r="A61" s="8" t="s">
        <v>57</v>
      </c>
      <c r="B61" s="20">
        <v>33339</v>
      </c>
      <c r="C61" s="21">
        <v>742751</v>
      </c>
      <c r="D61" s="33">
        <f t="shared" si="0"/>
        <v>22.278742613755661</v>
      </c>
      <c r="E61" s="24">
        <v>33289</v>
      </c>
      <c r="F61" s="21">
        <v>730941</v>
      </c>
      <c r="G61" s="28">
        <f t="shared" si="1"/>
        <v>21.957433386403917</v>
      </c>
      <c r="H61" s="24">
        <v>33289</v>
      </c>
      <c r="I61" s="21">
        <v>898800</v>
      </c>
      <c r="J61" s="17">
        <f t="shared" si="2"/>
        <v>26.999909880140589</v>
      </c>
      <c r="K61" s="13">
        <v>33941</v>
      </c>
      <c r="L61" s="16">
        <v>600163</v>
      </c>
      <c r="M61" s="17">
        <f t="shared" si="3"/>
        <v>17.68253734421496</v>
      </c>
      <c r="N61" s="13">
        <v>34295</v>
      </c>
      <c r="O61" s="16">
        <v>675138</v>
      </c>
      <c r="P61" s="17">
        <v>19.686193322641785</v>
      </c>
      <c r="U61"/>
    </row>
    <row r="62" spans="1:21" x14ac:dyDescent="0.2">
      <c r="A62" s="8" t="s">
        <v>58</v>
      </c>
      <c r="B62" s="20">
        <v>10754</v>
      </c>
      <c r="C62" s="21">
        <v>463514</v>
      </c>
      <c r="D62" s="33">
        <f t="shared" si="0"/>
        <v>43.101543611679375</v>
      </c>
      <c r="E62" s="24">
        <v>10712</v>
      </c>
      <c r="F62" s="21">
        <v>328593</v>
      </c>
      <c r="G62" s="28">
        <f t="shared" si="1"/>
        <v>30.675224047796863</v>
      </c>
      <c r="H62" s="24">
        <v>10712</v>
      </c>
      <c r="I62" s="21">
        <v>304951</v>
      </c>
      <c r="J62" s="17">
        <f t="shared" si="2"/>
        <v>28.468166542195668</v>
      </c>
      <c r="K62" s="13">
        <v>11004</v>
      </c>
      <c r="L62" s="16">
        <v>271910</v>
      </c>
      <c r="M62" s="17">
        <f t="shared" si="3"/>
        <v>24.710105416212286</v>
      </c>
      <c r="N62" s="13">
        <v>11049</v>
      </c>
      <c r="O62" s="16">
        <v>301662</v>
      </c>
      <c r="P62" s="17">
        <v>27.302199294053761</v>
      </c>
      <c r="U62"/>
    </row>
    <row r="63" spans="1:21" x14ac:dyDescent="0.2">
      <c r="A63" s="8" t="s">
        <v>59</v>
      </c>
      <c r="B63" s="20">
        <v>115983</v>
      </c>
      <c r="C63" s="21">
        <v>3080826</v>
      </c>
      <c r="D63" s="33">
        <f t="shared" si="0"/>
        <v>26.562737642585553</v>
      </c>
      <c r="E63" s="24">
        <v>115634</v>
      </c>
      <c r="F63" s="21">
        <v>2757339</v>
      </c>
      <c r="G63" s="28">
        <f t="shared" si="1"/>
        <v>23.845400141826797</v>
      </c>
      <c r="H63" s="24">
        <v>115634</v>
      </c>
      <c r="I63" s="21">
        <v>3058292</v>
      </c>
      <c r="J63" s="17">
        <f t="shared" si="2"/>
        <v>26.448034315166819</v>
      </c>
      <c r="K63" s="13">
        <v>114326</v>
      </c>
      <c r="L63" s="16">
        <v>2766802</v>
      </c>
      <c r="M63" s="17">
        <f t="shared" si="3"/>
        <v>24.200986652205099</v>
      </c>
      <c r="N63" s="13">
        <v>113830</v>
      </c>
      <c r="O63" s="16">
        <v>2709597</v>
      </c>
      <c r="P63" s="17">
        <v>23.803891768426602</v>
      </c>
      <c r="U63"/>
    </row>
    <row r="64" spans="1:21" x14ac:dyDescent="0.2">
      <c r="A64" s="8" t="s">
        <v>60</v>
      </c>
      <c r="B64" s="20">
        <v>181587</v>
      </c>
      <c r="C64" s="21">
        <v>6053393</v>
      </c>
      <c r="D64" s="33">
        <f t="shared" si="0"/>
        <v>33.336048285394881</v>
      </c>
      <c r="E64" s="24">
        <v>181000</v>
      </c>
      <c r="F64" s="21">
        <v>5650080</v>
      </c>
      <c r="G64" s="28">
        <f t="shared" si="1"/>
        <v>31.215911602209946</v>
      </c>
      <c r="H64" s="24">
        <v>181000</v>
      </c>
      <c r="I64" s="21">
        <v>5910967</v>
      </c>
      <c r="J64" s="17">
        <f t="shared" si="2"/>
        <v>32.657276243093925</v>
      </c>
      <c r="K64" s="13">
        <v>182155</v>
      </c>
      <c r="L64" s="16">
        <v>6509736</v>
      </c>
      <c r="M64" s="17">
        <f t="shared" si="3"/>
        <v>35.737344569185581</v>
      </c>
      <c r="N64" s="13">
        <v>183218</v>
      </c>
      <c r="O64" s="16">
        <v>6428419</v>
      </c>
      <c r="P64" s="17">
        <v>35.086176030739338</v>
      </c>
      <c r="U64"/>
    </row>
    <row r="65" spans="1:21" x14ac:dyDescent="0.2">
      <c r="A65" s="8" t="s">
        <v>61</v>
      </c>
      <c r="B65" s="20">
        <v>246063</v>
      </c>
      <c r="C65" s="21">
        <v>13005402</v>
      </c>
      <c r="D65" s="33">
        <f t="shared" si="0"/>
        <v>52.853952036673533</v>
      </c>
      <c r="E65" s="24">
        <v>245054</v>
      </c>
      <c r="F65" s="21">
        <v>11020091</v>
      </c>
      <c r="G65" s="28">
        <f t="shared" si="1"/>
        <v>44.970051498853316</v>
      </c>
      <c r="H65" s="24">
        <v>245054</v>
      </c>
      <c r="I65" s="21">
        <v>10058930</v>
      </c>
      <c r="J65" s="17">
        <f t="shared" si="2"/>
        <v>41.047809870477529</v>
      </c>
      <c r="K65" s="13">
        <v>246256</v>
      </c>
      <c r="L65" s="16">
        <v>12170513</v>
      </c>
      <c r="M65" s="17">
        <f t="shared" si="3"/>
        <v>49.422198849977256</v>
      </c>
      <c r="N65" s="13">
        <v>247087</v>
      </c>
      <c r="O65" s="16">
        <v>12613479</v>
      </c>
      <c r="P65" s="17">
        <v>51.048735870361455</v>
      </c>
      <c r="U65"/>
    </row>
    <row r="66" spans="1:21" x14ac:dyDescent="0.2">
      <c r="A66" s="8" t="s">
        <v>62</v>
      </c>
      <c r="B66" s="20">
        <v>12100</v>
      </c>
      <c r="C66" s="21">
        <v>554968</v>
      </c>
      <c r="D66" s="33">
        <f t="shared" si="0"/>
        <v>45.86512396694215</v>
      </c>
      <c r="E66" s="24">
        <v>11981</v>
      </c>
      <c r="F66" s="21">
        <v>444522</v>
      </c>
      <c r="G66" s="28">
        <f t="shared" si="1"/>
        <v>37.102245221600867</v>
      </c>
      <c r="H66" s="24">
        <v>11981</v>
      </c>
      <c r="I66" s="21">
        <v>375829</v>
      </c>
      <c r="J66" s="17">
        <f t="shared" si="2"/>
        <v>31.368750521659294</v>
      </c>
      <c r="K66" s="13">
        <v>12053</v>
      </c>
      <c r="L66" s="16">
        <v>351083</v>
      </c>
      <c r="M66" s="17">
        <f t="shared" si="3"/>
        <v>29.128266821538205</v>
      </c>
      <c r="N66" s="13">
        <v>12089</v>
      </c>
      <c r="O66" s="16">
        <v>323256</v>
      </c>
      <c r="P66" s="17">
        <v>26.739680701464142</v>
      </c>
      <c r="U66"/>
    </row>
    <row r="67" spans="1:21" x14ac:dyDescent="0.2">
      <c r="A67" s="8" t="s">
        <v>63</v>
      </c>
      <c r="B67" s="20">
        <v>15520</v>
      </c>
      <c r="C67" s="21">
        <v>317821</v>
      </c>
      <c r="D67" s="33">
        <f t="shared" si="0"/>
        <v>20.478157216494846</v>
      </c>
      <c r="E67" s="24">
        <v>15413</v>
      </c>
      <c r="F67" s="21">
        <v>329375</v>
      </c>
      <c r="G67" s="28">
        <f t="shared" si="1"/>
        <v>21.369947446960357</v>
      </c>
      <c r="H67" s="24">
        <v>15413</v>
      </c>
      <c r="I67" s="21">
        <v>304325</v>
      </c>
      <c r="J67" s="17">
        <f t="shared" si="2"/>
        <v>19.744696035813924</v>
      </c>
      <c r="K67" s="13">
        <v>15845</v>
      </c>
      <c r="L67" s="16">
        <v>288762</v>
      </c>
      <c r="M67" s="17">
        <f t="shared" si="3"/>
        <v>18.224171662985167</v>
      </c>
      <c r="N67" s="13">
        <v>16106</v>
      </c>
      <c r="O67" s="16">
        <v>285817</v>
      </c>
      <c r="P67" s="17">
        <v>17.745995281261642</v>
      </c>
      <c r="U67"/>
    </row>
    <row r="68" spans="1:21" x14ac:dyDescent="0.2">
      <c r="A68" s="8" t="s">
        <v>64</v>
      </c>
      <c r="B68" s="20">
        <v>36286</v>
      </c>
      <c r="C68" s="21">
        <v>1433661</v>
      </c>
      <c r="D68" s="33">
        <f t="shared" si="0"/>
        <v>39.510031417075453</v>
      </c>
      <c r="E68" s="24">
        <v>35921</v>
      </c>
      <c r="F68" s="21">
        <v>1268979</v>
      </c>
      <c r="G68" s="28">
        <f t="shared" si="1"/>
        <v>35.32693967317168</v>
      </c>
      <c r="H68" s="24">
        <v>35921</v>
      </c>
      <c r="I68" s="21">
        <v>1179762</v>
      </c>
      <c r="J68" s="17">
        <f t="shared" si="2"/>
        <v>32.843239330753597</v>
      </c>
      <c r="K68" s="13">
        <v>34521</v>
      </c>
      <c r="L68" s="16">
        <v>1131216</v>
      </c>
      <c r="M68" s="17">
        <f t="shared" si="3"/>
        <v>32.76892326410011</v>
      </c>
      <c r="N68" s="13">
        <v>33777</v>
      </c>
      <c r="O68" s="16">
        <v>1064133</v>
      </c>
      <c r="P68" s="17">
        <v>31.504662936317612</v>
      </c>
      <c r="U68"/>
    </row>
    <row r="69" spans="1:21" x14ac:dyDescent="0.2">
      <c r="A69" s="8" t="s">
        <v>65</v>
      </c>
      <c r="B69" s="20">
        <v>157275</v>
      </c>
      <c r="C69" s="21">
        <v>6068025</v>
      </c>
      <c r="D69" s="33">
        <f t="shared" si="0"/>
        <v>38.58226037195994</v>
      </c>
      <c r="E69" s="24">
        <v>155435</v>
      </c>
      <c r="F69" s="21">
        <v>4948489</v>
      </c>
      <c r="G69" s="28">
        <f t="shared" si="1"/>
        <v>31.836388200855662</v>
      </c>
      <c r="H69" s="24">
        <v>155435</v>
      </c>
      <c r="I69" s="21">
        <v>5082198</v>
      </c>
      <c r="J69" s="17">
        <f t="shared" si="2"/>
        <v>32.696612732010166</v>
      </c>
      <c r="K69" s="13">
        <v>152642</v>
      </c>
      <c r="L69" s="16">
        <v>4340553</v>
      </c>
      <c r="M69" s="17">
        <f t="shared" si="3"/>
        <v>28.436164358433459</v>
      </c>
      <c r="N69" s="13">
        <v>150991</v>
      </c>
      <c r="O69" s="16">
        <v>4827211</v>
      </c>
      <c r="P69" s="17">
        <v>31.970190276241631</v>
      </c>
      <c r="U69"/>
    </row>
    <row r="70" spans="1:21" x14ac:dyDescent="0.2">
      <c r="A70" s="8" t="s">
        <v>66</v>
      </c>
      <c r="B70" s="20">
        <v>2620</v>
      </c>
      <c r="C70" s="21">
        <v>305910</v>
      </c>
      <c r="D70" s="33">
        <f t="shared" ref="D70:D89" si="4">C70/B70</f>
        <v>116.75954198473282</v>
      </c>
      <c r="E70" s="24">
        <v>2636</v>
      </c>
      <c r="F70" s="21">
        <v>291169</v>
      </c>
      <c r="G70" s="28">
        <f t="shared" ref="G70:G89" si="5">F70/E70</f>
        <v>110.45864946889226</v>
      </c>
      <c r="H70" s="24">
        <v>2636</v>
      </c>
      <c r="I70" s="21">
        <v>459726</v>
      </c>
      <c r="J70" s="17">
        <f t="shared" ref="J70:J89" si="6">I70/H70</f>
        <v>174.40288315629741</v>
      </c>
      <c r="K70" s="13">
        <v>2661</v>
      </c>
      <c r="L70" s="16">
        <v>259028</v>
      </c>
      <c r="M70" s="17">
        <f t="shared" si="3"/>
        <v>97.34235249906051</v>
      </c>
      <c r="N70" s="13">
        <v>2699</v>
      </c>
      <c r="O70" s="16">
        <v>255913</v>
      </c>
      <c r="P70" s="17">
        <v>94.817710263060391</v>
      </c>
      <c r="U70"/>
    </row>
    <row r="71" spans="1:21" x14ac:dyDescent="0.2">
      <c r="A71" s="8" t="s">
        <v>67</v>
      </c>
      <c r="B71" s="20">
        <v>31622</v>
      </c>
      <c r="C71" s="21">
        <v>1202858</v>
      </c>
      <c r="D71" s="33">
        <f t="shared" si="4"/>
        <v>38.038643982037819</v>
      </c>
      <c r="E71" s="24">
        <v>31430</v>
      </c>
      <c r="F71" s="21">
        <v>1019670</v>
      </c>
      <c r="G71" s="28">
        <f t="shared" si="5"/>
        <v>32.442570792236715</v>
      </c>
      <c r="H71" s="24">
        <v>31430</v>
      </c>
      <c r="I71" s="21">
        <v>891280</v>
      </c>
      <c r="J71" s="17">
        <f t="shared" si="6"/>
        <v>28.357620108176903</v>
      </c>
      <c r="K71" s="13">
        <v>31705</v>
      </c>
      <c r="L71" s="16">
        <v>890245</v>
      </c>
      <c r="M71" s="17">
        <f t="shared" ref="M71:M89" si="7">L71/K71</f>
        <v>28.079009619933764</v>
      </c>
      <c r="N71" s="13">
        <v>32018</v>
      </c>
      <c r="O71" s="16">
        <v>1041722</v>
      </c>
      <c r="P71" s="17">
        <v>32.535511274907861</v>
      </c>
      <c r="U71"/>
    </row>
    <row r="72" spans="1:21" x14ac:dyDescent="0.2">
      <c r="A72" s="8" t="s">
        <v>68</v>
      </c>
      <c r="B72" s="20">
        <v>61101</v>
      </c>
      <c r="C72" s="21">
        <v>1848028</v>
      </c>
      <c r="D72" s="33">
        <f t="shared" si="4"/>
        <v>30.245462431056776</v>
      </c>
      <c r="E72" s="24">
        <v>61002</v>
      </c>
      <c r="F72" s="21">
        <v>1696993</v>
      </c>
      <c r="G72" s="28">
        <f t="shared" si="5"/>
        <v>27.818645290318351</v>
      </c>
      <c r="H72" s="24">
        <v>61002</v>
      </c>
      <c r="I72" s="21">
        <v>1626349</v>
      </c>
      <c r="J72" s="17">
        <f t="shared" si="6"/>
        <v>26.660584898855774</v>
      </c>
      <c r="K72" s="13">
        <v>62166</v>
      </c>
      <c r="L72" s="16">
        <v>1610139</v>
      </c>
      <c r="M72" s="17">
        <f t="shared" si="7"/>
        <v>25.900637004150177</v>
      </c>
      <c r="N72" s="13">
        <v>62614</v>
      </c>
      <c r="O72" s="16">
        <v>1523053</v>
      </c>
      <c r="P72" s="17">
        <v>24.324480148209666</v>
      </c>
      <c r="U72"/>
    </row>
    <row r="73" spans="1:21" x14ac:dyDescent="0.2">
      <c r="A73" s="8" t="s">
        <v>69</v>
      </c>
      <c r="B73" s="20">
        <v>12466</v>
      </c>
      <c r="C73" s="21">
        <v>1067913</v>
      </c>
      <c r="D73" s="33">
        <f t="shared" si="4"/>
        <v>85.666051660516601</v>
      </c>
      <c r="E73" s="24">
        <v>12395</v>
      </c>
      <c r="F73" s="21">
        <v>926681</v>
      </c>
      <c r="G73" s="28">
        <f t="shared" si="5"/>
        <v>74.762484872932632</v>
      </c>
      <c r="H73" s="24">
        <v>12395</v>
      </c>
      <c r="I73" s="21">
        <v>895579</v>
      </c>
      <c r="J73" s="17">
        <f t="shared" si="6"/>
        <v>72.253247277127869</v>
      </c>
      <c r="K73" s="13">
        <v>12311</v>
      </c>
      <c r="L73" s="16">
        <v>881724</v>
      </c>
      <c r="M73" s="17">
        <f t="shared" si="7"/>
        <v>71.620826902769878</v>
      </c>
      <c r="N73" s="13">
        <v>12287</v>
      </c>
      <c r="O73" s="16">
        <v>896350</v>
      </c>
      <c r="P73" s="17">
        <v>72.951086514202004</v>
      </c>
      <c r="U73"/>
    </row>
    <row r="74" spans="1:21" x14ac:dyDescent="0.2">
      <c r="A74" s="8" t="s">
        <v>70</v>
      </c>
      <c r="B74" s="20">
        <v>95137</v>
      </c>
      <c r="C74" s="21">
        <v>2632245</v>
      </c>
      <c r="D74" s="33">
        <f t="shared" si="4"/>
        <v>27.667942020454714</v>
      </c>
      <c r="E74" s="24">
        <v>94581</v>
      </c>
      <c r="F74" s="21">
        <v>2346096</v>
      </c>
      <c r="G74" s="28">
        <f t="shared" si="5"/>
        <v>24.805151140292448</v>
      </c>
      <c r="H74" s="24">
        <v>94581</v>
      </c>
      <c r="I74" s="21">
        <v>2534953</v>
      </c>
      <c r="J74" s="17">
        <f t="shared" si="6"/>
        <v>26.801926391135641</v>
      </c>
      <c r="K74" s="13">
        <v>95440</v>
      </c>
      <c r="L74" s="16">
        <v>2491405</v>
      </c>
      <c r="M74" s="17">
        <f t="shared" si="7"/>
        <v>26.104411148365465</v>
      </c>
      <c r="N74" s="13">
        <v>96179</v>
      </c>
      <c r="O74" s="16">
        <v>2528773</v>
      </c>
      <c r="P74" s="17">
        <v>26.292361118331446</v>
      </c>
      <c r="U74"/>
    </row>
    <row r="75" spans="1:21" x14ac:dyDescent="0.2">
      <c r="A75" s="8" t="s">
        <v>71</v>
      </c>
      <c r="B75" s="20">
        <v>30305</v>
      </c>
      <c r="C75" s="21">
        <v>711253</v>
      </c>
      <c r="D75" s="33">
        <f t="shared" si="4"/>
        <v>23.469823461475006</v>
      </c>
      <c r="E75" s="24">
        <v>29867</v>
      </c>
      <c r="F75" s="21">
        <v>656087</v>
      </c>
      <c r="G75" s="28">
        <f t="shared" si="5"/>
        <v>21.966953493822615</v>
      </c>
      <c r="H75" s="24">
        <v>29867</v>
      </c>
      <c r="I75" s="21">
        <v>588465</v>
      </c>
      <c r="J75" s="17">
        <f t="shared" si="6"/>
        <v>19.702849298556934</v>
      </c>
      <c r="K75" s="13">
        <v>29166</v>
      </c>
      <c r="L75" s="16">
        <v>617465</v>
      </c>
      <c r="M75" s="17">
        <f t="shared" si="7"/>
        <v>21.170712473427965</v>
      </c>
      <c r="N75" s="13">
        <v>28696</v>
      </c>
      <c r="O75" s="16">
        <v>554450</v>
      </c>
      <c r="P75" s="17">
        <v>19.321508224142736</v>
      </c>
      <c r="U75"/>
    </row>
    <row r="76" spans="1:21" x14ac:dyDescent="0.2">
      <c r="A76" s="8" t="s">
        <v>72</v>
      </c>
      <c r="B76" s="20">
        <v>468497</v>
      </c>
      <c r="C76" s="21">
        <v>22244969</v>
      </c>
      <c r="D76" s="33">
        <f t="shared" si="4"/>
        <v>47.481561247990918</v>
      </c>
      <c r="E76" s="24">
        <v>507255</v>
      </c>
      <c r="F76" s="21">
        <v>19117117</v>
      </c>
      <c r="G76" s="28">
        <f t="shared" si="5"/>
        <v>37.68738997151334</v>
      </c>
      <c r="H76" s="24">
        <v>507255</v>
      </c>
      <c r="I76" s="21">
        <v>18136100</v>
      </c>
      <c r="J76" s="17">
        <f t="shared" si="6"/>
        <v>35.753417906181312</v>
      </c>
      <c r="K76" s="13">
        <v>513915</v>
      </c>
      <c r="L76" s="16">
        <v>17610726</v>
      </c>
      <c r="M76" s="17">
        <f t="shared" si="7"/>
        <v>34.267779691194072</v>
      </c>
      <c r="N76" s="13">
        <v>505468</v>
      </c>
      <c r="O76" s="16">
        <v>17142163</v>
      </c>
      <c r="P76" s="17">
        <v>33.913448526909718</v>
      </c>
      <c r="U76"/>
    </row>
    <row r="77" spans="1:21" x14ac:dyDescent="0.2">
      <c r="A77" s="8" t="s">
        <v>73</v>
      </c>
      <c r="B77" s="20">
        <v>34211</v>
      </c>
      <c r="C77" s="21">
        <v>858222</v>
      </c>
      <c r="D77" s="33">
        <f t="shared" si="4"/>
        <v>25.086141884189296</v>
      </c>
      <c r="E77" s="24">
        <v>34097</v>
      </c>
      <c r="F77" s="21">
        <v>792321</v>
      </c>
      <c r="G77" s="28">
        <f t="shared" si="5"/>
        <v>23.237264275449451</v>
      </c>
      <c r="H77" s="24">
        <v>34097</v>
      </c>
      <c r="I77" s="21">
        <v>778905</v>
      </c>
      <c r="J77" s="17">
        <f t="shared" si="6"/>
        <v>22.843798574654663</v>
      </c>
      <c r="K77" s="13">
        <v>34467</v>
      </c>
      <c r="L77" s="16">
        <v>749823</v>
      </c>
      <c r="M77" s="17">
        <f t="shared" si="7"/>
        <v>21.754808947689092</v>
      </c>
      <c r="N77" s="13">
        <v>34577</v>
      </c>
      <c r="O77" s="16">
        <v>731856</v>
      </c>
      <c r="P77" s="17">
        <v>21.165977383810048</v>
      </c>
      <c r="U77"/>
    </row>
    <row r="78" spans="1:21" x14ac:dyDescent="0.2">
      <c r="A78" s="8" t="s">
        <v>74</v>
      </c>
      <c r="B78" s="20">
        <v>18120</v>
      </c>
      <c r="C78" s="21">
        <v>1105714</v>
      </c>
      <c r="D78" s="33">
        <f t="shared" si="4"/>
        <v>61.021743929359822</v>
      </c>
      <c r="E78" s="24">
        <v>18044</v>
      </c>
      <c r="F78" s="21">
        <v>920940</v>
      </c>
      <c r="G78" s="28">
        <f t="shared" si="5"/>
        <v>51.038572378630015</v>
      </c>
      <c r="H78" s="24">
        <v>18044</v>
      </c>
      <c r="I78" s="21">
        <v>873190</v>
      </c>
      <c r="J78" s="17">
        <f t="shared" si="6"/>
        <v>48.392263356240299</v>
      </c>
      <c r="K78" s="13">
        <v>17208</v>
      </c>
      <c r="L78" s="16">
        <v>820688</v>
      </c>
      <c r="M78" s="17">
        <f t="shared" si="7"/>
        <v>47.692236169223619</v>
      </c>
      <c r="N78" s="13">
        <v>17228</v>
      </c>
      <c r="O78" s="16">
        <v>782129</v>
      </c>
      <c r="P78" s="17">
        <v>45.398711400046437</v>
      </c>
      <c r="U78"/>
    </row>
    <row r="79" spans="1:21" x14ac:dyDescent="0.2">
      <c r="A79" s="8" t="s">
        <v>75</v>
      </c>
      <c r="B79" s="20">
        <v>7320</v>
      </c>
      <c r="C79" s="21">
        <v>383788</v>
      </c>
      <c r="D79" s="33">
        <f t="shared" si="4"/>
        <v>52.430054644808742</v>
      </c>
      <c r="E79" s="24">
        <v>7285</v>
      </c>
      <c r="F79" s="21">
        <v>379274</v>
      </c>
      <c r="G79" s="28">
        <f t="shared" si="5"/>
        <v>52.062319835277968</v>
      </c>
      <c r="H79" s="24">
        <v>7285</v>
      </c>
      <c r="I79" s="21">
        <v>308893</v>
      </c>
      <c r="J79" s="17">
        <f t="shared" si="6"/>
        <v>42.401235415236791</v>
      </c>
      <c r="K79" s="13">
        <v>7288</v>
      </c>
      <c r="L79" s="16">
        <v>302120</v>
      </c>
      <c r="M79" s="17">
        <f t="shared" si="7"/>
        <v>41.454445664105378</v>
      </c>
      <c r="N79" s="13">
        <v>7308</v>
      </c>
      <c r="O79" s="16">
        <v>312809</v>
      </c>
      <c r="P79" s="17">
        <v>42.803639846743295</v>
      </c>
      <c r="U79"/>
    </row>
    <row r="80" spans="1:21" x14ac:dyDescent="0.2">
      <c r="A80" s="8" t="s">
        <v>76</v>
      </c>
      <c r="B80" s="20">
        <v>9223</v>
      </c>
      <c r="C80" s="21">
        <v>165865</v>
      </c>
      <c r="D80" s="33">
        <f t="shared" si="4"/>
        <v>17.983844735986121</v>
      </c>
      <c r="E80" s="24">
        <v>9192</v>
      </c>
      <c r="F80" s="21">
        <v>155831</v>
      </c>
      <c r="G80" s="28">
        <f t="shared" si="5"/>
        <v>16.952893820713665</v>
      </c>
      <c r="H80" s="24">
        <v>9192</v>
      </c>
      <c r="I80" s="21">
        <v>152687</v>
      </c>
      <c r="J80" s="17">
        <f t="shared" si="6"/>
        <v>16.610857267188859</v>
      </c>
      <c r="K80" s="13">
        <v>9094</v>
      </c>
      <c r="L80" s="16">
        <v>134126</v>
      </c>
      <c r="M80" s="17">
        <f t="shared" si="7"/>
        <v>14.748845392566528</v>
      </c>
      <c r="N80" s="13">
        <v>9029</v>
      </c>
      <c r="O80" s="16">
        <v>144835</v>
      </c>
      <c r="P80" s="17">
        <v>16.041089821685681</v>
      </c>
      <c r="U80"/>
    </row>
    <row r="81" spans="1:21" x14ac:dyDescent="0.2">
      <c r="A81" s="8" t="s">
        <v>77</v>
      </c>
      <c r="B81" s="20">
        <v>229074</v>
      </c>
      <c r="C81" s="21">
        <v>7741849</v>
      </c>
      <c r="D81" s="33">
        <f t="shared" si="4"/>
        <v>33.796279804779239</v>
      </c>
      <c r="E81" s="24">
        <v>226841</v>
      </c>
      <c r="F81" s="21">
        <v>6833627</v>
      </c>
      <c r="G81" s="28">
        <f t="shared" si="5"/>
        <v>30.125184600667428</v>
      </c>
      <c r="H81" s="24">
        <v>226841</v>
      </c>
      <c r="I81" s="21">
        <v>6521014</v>
      </c>
      <c r="J81" s="17">
        <f t="shared" si="6"/>
        <v>28.74706953328543</v>
      </c>
      <c r="K81" s="13">
        <v>222853</v>
      </c>
      <c r="L81" s="16">
        <v>7032085</v>
      </c>
      <c r="M81" s="17">
        <f t="shared" si="7"/>
        <v>31.554814160006821</v>
      </c>
      <c r="N81" s="13">
        <v>221679</v>
      </c>
      <c r="O81" s="16">
        <v>6854680</v>
      </c>
      <c r="P81" s="17">
        <v>30.921647968458899</v>
      </c>
      <c r="U81"/>
    </row>
    <row r="82" spans="1:21" x14ac:dyDescent="0.2">
      <c r="A82" s="8" t="s">
        <v>78</v>
      </c>
      <c r="B82" s="20">
        <v>99795</v>
      </c>
      <c r="C82" s="21">
        <v>4365547</v>
      </c>
      <c r="D82" s="33">
        <f t="shared" si="4"/>
        <v>43.745147552482592</v>
      </c>
      <c r="E82" s="24">
        <v>99348</v>
      </c>
      <c r="F82" s="21">
        <v>4208511</v>
      </c>
      <c r="G82" s="28">
        <f t="shared" si="5"/>
        <v>42.361305713250395</v>
      </c>
      <c r="H82" s="24">
        <v>99348</v>
      </c>
      <c r="I82" s="21">
        <v>4793990</v>
      </c>
      <c r="J82" s="17">
        <f t="shared" si="6"/>
        <v>48.25451946692435</v>
      </c>
      <c r="K82" s="13">
        <v>99908</v>
      </c>
      <c r="L82" s="16">
        <v>4838816</v>
      </c>
      <c r="M82" s="17">
        <f t="shared" si="7"/>
        <v>48.4327181006526</v>
      </c>
      <c r="N82" s="13">
        <v>99644</v>
      </c>
      <c r="O82" s="16">
        <v>4701502</v>
      </c>
      <c r="P82" s="17">
        <v>47.182991449560433</v>
      </c>
      <c r="U82"/>
    </row>
    <row r="83" spans="1:21" x14ac:dyDescent="0.2">
      <c r="A83" s="8" t="s">
        <v>79</v>
      </c>
      <c r="B83" s="20">
        <v>94224</v>
      </c>
      <c r="C83" s="21">
        <v>4700623</v>
      </c>
      <c r="D83" s="33">
        <f t="shared" si="4"/>
        <v>49.887746221769397</v>
      </c>
      <c r="E83" s="24">
        <v>93805</v>
      </c>
      <c r="F83" s="21">
        <v>4000145</v>
      </c>
      <c r="G83" s="28">
        <f t="shared" si="5"/>
        <v>42.643195991684877</v>
      </c>
      <c r="H83" s="24">
        <v>93805</v>
      </c>
      <c r="I83" s="21">
        <v>3804965</v>
      </c>
      <c r="J83" s="17">
        <f t="shared" si="6"/>
        <v>40.562496668621073</v>
      </c>
      <c r="K83" s="13">
        <v>93735</v>
      </c>
      <c r="L83" s="16">
        <v>3930950</v>
      </c>
      <c r="M83" s="17">
        <f t="shared" si="7"/>
        <v>41.936843228249856</v>
      </c>
      <c r="N83" s="13">
        <v>93924</v>
      </c>
      <c r="O83" s="16">
        <v>4159837</v>
      </c>
      <c r="P83" s="17">
        <v>44.289393552233719</v>
      </c>
      <c r="U83"/>
    </row>
    <row r="84" spans="1:21" x14ac:dyDescent="0.2">
      <c r="A84" s="8" t="s">
        <v>80</v>
      </c>
      <c r="B84" s="20">
        <v>40851</v>
      </c>
      <c r="C84" s="21">
        <v>2018792</v>
      </c>
      <c r="D84" s="33">
        <f t="shared" si="4"/>
        <v>49.418423049619349</v>
      </c>
      <c r="E84" s="24">
        <v>40704</v>
      </c>
      <c r="F84" s="21">
        <v>1833174</v>
      </c>
      <c r="G84" s="28">
        <f t="shared" si="5"/>
        <v>45.036704009433961</v>
      </c>
      <c r="H84" s="24">
        <v>40704</v>
      </c>
      <c r="I84" s="21">
        <v>1658562</v>
      </c>
      <c r="J84" s="17">
        <f t="shared" si="6"/>
        <v>40.746904481132077</v>
      </c>
      <c r="K84" s="13">
        <v>40860</v>
      </c>
      <c r="L84" s="16">
        <v>1621522</v>
      </c>
      <c r="M84" s="17">
        <f t="shared" si="7"/>
        <v>39.684826235927559</v>
      </c>
      <c r="N84" s="13">
        <v>40696</v>
      </c>
      <c r="O84" s="16">
        <v>1534468</v>
      </c>
      <c r="P84" s="17">
        <v>37.705622174169449</v>
      </c>
      <c r="U84"/>
    </row>
    <row r="85" spans="1:21" x14ac:dyDescent="0.2">
      <c r="A85" s="8" t="s">
        <v>81</v>
      </c>
      <c r="B85" s="20">
        <v>26958</v>
      </c>
      <c r="C85" s="21">
        <v>529365</v>
      </c>
      <c r="D85" s="33">
        <f t="shared" si="4"/>
        <v>19.636657022034274</v>
      </c>
      <c r="E85" s="24">
        <v>26830</v>
      </c>
      <c r="F85" s="21">
        <v>472116</v>
      </c>
      <c r="G85" s="28">
        <f t="shared" si="5"/>
        <v>17.596571002609021</v>
      </c>
      <c r="H85" s="24">
        <v>26830</v>
      </c>
      <c r="I85" s="21">
        <v>451132</v>
      </c>
      <c r="J85" s="17">
        <f t="shared" si="6"/>
        <v>16.814461423779353</v>
      </c>
      <c r="K85" s="13">
        <v>27309</v>
      </c>
      <c r="L85" s="16">
        <v>435080</v>
      </c>
      <c r="M85" s="17">
        <f t="shared" si="7"/>
        <v>15.931744113662162</v>
      </c>
      <c r="N85" s="13">
        <v>27697</v>
      </c>
      <c r="O85" s="16">
        <v>416477</v>
      </c>
      <c r="P85" s="17">
        <v>15.036899303173628</v>
      </c>
      <c r="U85"/>
    </row>
    <row r="86" spans="1:21" x14ac:dyDescent="0.2">
      <c r="A86" s="8" t="s">
        <v>82</v>
      </c>
      <c r="B86" s="20">
        <v>25522</v>
      </c>
      <c r="C86" s="21">
        <v>1332570</v>
      </c>
      <c r="D86" s="33">
        <f t="shared" si="4"/>
        <v>52.212600893346917</v>
      </c>
      <c r="E86" s="24">
        <v>25363</v>
      </c>
      <c r="F86" s="21">
        <v>1273005</v>
      </c>
      <c r="G86" s="28">
        <f t="shared" si="5"/>
        <v>50.191420573276034</v>
      </c>
      <c r="H86" s="24">
        <v>25363</v>
      </c>
      <c r="I86" s="21">
        <v>1230753</v>
      </c>
      <c r="J86" s="17">
        <f t="shared" si="6"/>
        <v>48.525529314355559</v>
      </c>
      <c r="K86" s="13">
        <v>25679</v>
      </c>
      <c r="L86" s="16">
        <v>1133180</v>
      </c>
      <c r="M86" s="17">
        <f t="shared" si="7"/>
        <v>44.128665446473775</v>
      </c>
      <c r="N86" s="13">
        <v>25476</v>
      </c>
      <c r="O86" s="16">
        <v>1135350</v>
      </c>
      <c r="P86" s="17">
        <v>44.56547338671691</v>
      </c>
      <c r="U86"/>
    </row>
    <row r="87" spans="1:21" x14ac:dyDescent="0.2">
      <c r="A87" s="8" t="s">
        <v>83</v>
      </c>
      <c r="B87" s="20">
        <v>40202</v>
      </c>
      <c r="C87" s="21">
        <v>1464033</v>
      </c>
      <c r="D87" s="33">
        <f t="shared" si="4"/>
        <v>36.416919556240984</v>
      </c>
      <c r="E87" s="24">
        <v>39936</v>
      </c>
      <c r="F87" s="21">
        <v>1372475</v>
      </c>
      <c r="G87" s="28">
        <f t="shared" si="5"/>
        <v>34.366861979166664</v>
      </c>
      <c r="H87" s="24">
        <v>39936</v>
      </c>
      <c r="I87" s="21">
        <v>1395706</v>
      </c>
      <c r="J87" s="17">
        <f t="shared" si="6"/>
        <v>34.948567708333336</v>
      </c>
      <c r="K87" s="13">
        <v>39239</v>
      </c>
      <c r="L87" s="16">
        <v>1369615</v>
      </c>
      <c r="M87" s="17">
        <f t="shared" si="7"/>
        <v>34.904431815285811</v>
      </c>
      <c r="N87" s="13">
        <v>39181</v>
      </c>
      <c r="O87" s="16">
        <v>1332828</v>
      </c>
      <c r="P87" s="17">
        <v>34.017202215359482</v>
      </c>
      <c r="U87"/>
    </row>
    <row r="88" spans="1:21" x14ac:dyDescent="0.2">
      <c r="A88" s="8" t="s">
        <v>84</v>
      </c>
      <c r="B88" s="20">
        <v>43166</v>
      </c>
      <c r="C88" s="21">
        <v>1786510</v>
      </c>
      <c r="D88" s="33">
        <f t="shared" si="4"/>
        <v>41.386971227354863</v>
      </c>
      <c r="E88" s="24">
        <v>42987</v>
      </c>
      <c r="F88" s="21">
        <v>1224739</v>
      </c>
      <c r="G88" s="28">
        <f t="shared" si="5"/>
        <v>28.490915858282737</v>
      </c>
      <c r="H88" s="24">
        <v>42987</v>
      </c>
      <c r="I88" s="21">
        <v>1128053</v>
      </c>
      <c r="J88" s="17">
        <f t="shared" si="6"/>
        <v>26.241724242212761</v>
      </c>
      <c r="K88" s="13">
        <v>42525</v>
      </c>
      <c r="L88" s="16">
        <v>1092634</v>
      </c>
      <c r="M88" s="17">
        <f t="shared" si="7"/>
        <v>25.693921222810111</v>
      </c>
      <c r="N88" s="13">
        <v>41938</v>
      </c>
      <c r="O88" s="16">
        <v>1139849</v>
      </c>
      <c r="P88" s="17">
        <v>27.179383852353475</v>
      </c>
      <c r="U88"/>
    </row>
    <row r="89" spans="1:21" x14ac:dyDescent="0.2">
      <c r="A89" s="8" t="s">
        <v>102</v>
      </c>
      <c r="B89" s="20">
        <v>30068</v>
      </c>
      <c r="C89" s="21">
        <v>1161450</v>
      </c>
      <c r="D89" s="33">
        <f t="shared" si="4"/>
        <v>38.627444459225757</v>
      </c>
      <c r="E89" s="24">
        <v>30075</v>
      </c>
      <c r="F89" s="21">
        <v>1054158</v>
      </c>
      <c r="G89" s="28">
        <f t="shared" si="5"/>
        <v>35.050972568578551</v>
      </c>
      <c r="H89" s="24">
        <v>30075</v>
      </c>
      <c r="I89" s="21">
        <v>978304</v>
      </c>
      <c r="J89" s="17">
        <f t="shared" si="6"/>
        <v>32.528811305070654</v>
      </c>
      <c r="K89" s="13">
        <v>30686</v>
      </c>
      <c r="L89" s="16">
        <v>877649</v>
      </c>
      <c r="M89" s="17">
        <f t="shared" si="7"/>
        <v>28.600958091637882</v>
      </c>
      <c r="N89" s="13">
        <v>31052</v>
      </c>
      <c r="O89" s="16">
        <v>1085736</v>
      </c>
      <c r="P89" s="17">
        <v>34.965090815406413</v>
      </c>
      <c r="U89"/>
    </row>
    <row r="90" spans="1:21" x14ac:dyDescent="0.2">
      <c r="A90" s="8" t="s">
        <v>100</v>
      </c>
      <c r="B90" s="34"/>
      <c r="C90" s="21"/>
      <c r="D90" s="33"/>
      <c r="E90" s="13"/>
      <c r="F90" s="16"/>
      <c r="G90" s="28"/>
      <c r="H90" s="13"/>
      <c r="I90" s="16"/>
      <c r="J90" s="17"/>
      <c r="K90" s="13"/>
      <c r="L90" s="16"/>
      <c r="M90" s="17"/>
      <c r="N90" s="13"/>
      <c r="O90" s="16"/>
      <c r="P90" s="17"/>
      <c r="U90"/>
    </row>
    <row r="91" spans="1:21" x14ac:dyDescent="0.2">
      <c r="A91" s="12" t="s">
        <v>98</v>
      </c>
      <c r="B91" s="35"/>
      <c r="C91" s="21"/>
      <c r="D91" s="35"/>
      <c r="E91" s="14"/>
      <c r="F91" s="14"/>
      <c r="G91" s="29"/>
      <c r="H91" s="14"/>
      <c r="I91" s="14"/>
      <c r="J91" s="14"/>
      <c r="K91" s="14"/>
      <c r="L91" s="14"/>
      <c r="M91" s="14"/>
      <c r="N91" s="14"/>
      <c r="O91" s="14"/>
      <c r="P91" s="14"/>
      <c r="U91"/>
    </row>
    <row r="92" spans="1:21" x14ac:dyDescent="0.2">
      <c r="A92" s="8" t="s">
        <v>85</v>
      </c>
      <c r="B92" s="20">
        <v>25110</v>
      </c>
      <c r="C92" s="21">
        <v>1269045</v>
      </c>
      <c r="D92" s="33">
        <f>C92/B92</f>
        <v>50.539426523297493</v>
      </c>
      <c r="E92" s="20">
        <v>24971</v>
      </c>
      <c r="F92" s="21">
        <v>1155048</v>
      </c>
      <c r="G92" s="28">
        <f t="shared" ref="G92:G100" si="8">F92/E92</f>
        <v>46.255576468703694</v>
      </c>
      <c r="H92" s="20">
        <v>24971</v>
      </c>
      <c r="I92" s="21">
        <v>1078353</v>
      </c>
      <c r="J92" s="17">
        <f t="shared" ref="J92:J100" si="9">I92/H92</f>
        <v>43.184213687877936</v>
      </c>
      <c r="K92" s="13">
        <v>24761</v>
      </c>
      <c r="L92" s="16">
        <v>1086571</v>
      </c>
      <c r="M92" s="17">
        <f t="shared" ref="M92:M100" si="10">L92/K92</f>
        <v>43.882355316828885</v>
      </c>
      <c r="N92" s="13">
        <v>24453</v>
      </c>
      <c r="O92" s="16">
        <v>1151367</v>
      </c>
      <c r="P92" s="17">
        <v>47.084897558581773</v>
      </c>
      <c r="U92"/>
    </row>
    <row r="93" spans="1:21" x14ac:dyDescent="0.2">
      <c r="A93" s="8" t="s">
        <v>86</v>
      </c>
      <c r="B93" s="20">
        <v>94960</v>
      </c>
      <c r="C93" s="21">
        <v>3980463</v>
      </c>
      <c r="D93" s="33">
        <f t="shared" ref="D93:D100" si="11">C93/B93</f>
        <v>41.917259898904803</v>
      </c>
      <c r="E93" s="20">
        <v>93825</v>
      </c>
      <c r="F93" s="21">
        <v>3544604</v>
      </c>
      <c r="G93" s="28">
        <f t="shared" si="8"/>
        <v>37.778886224353847</v>
      </c>
      <c r="H93" s="20">
        <v>93825</v>
      </c>
      <c r="I93" s="21">
        <v>3284405</v>
      </c>
      <c r="J93" s="17">
        <f t="shared" si="9"/>
        <v>35.005648814281905</v>
      </c>
      <c r="K93" s="13">
        <v>92533</v>
      </c>
      <c r="L93" s="16">
        <v>3323649</v>
      </c>
      <c r="M93" s="17">
        <f t="shared" si="10"/>
        <v>35.918526363567594</v>
      </c>
      <c r="N93" s="13">
        <v>91722</v>
      </c>
      <c r="O93" s="16">
        <v>3145002</v>
      </c>
      <c r="P93" s="17">
        <v>34.288414993131418</v>
      </c>
      <c r="U93"/>
    </row>
    <row r="94" spans="1:21" x14ac:dyDescent="0.2">
      <c r="A94" s="8" t="s">
        <v>87</v>
      </c>
      <c r="B94" s="20">
        <v>41431</v>
      </c>
      <c r="C94" s="21">
        <v>1167991</v>
      </c>
      <c r="D94" s="33">
        <f t="shared" si="11"/>
        <v>28.191233617339673</v>
      </c>
      <c r="E94" s="20">
        <v>41332</v>
      </c>
      <c r="F94" s="21">
        <v>1084049</v>
      </c>
      <c r="G94" s="28">
        <f t="shared" si="8"/>
        <v>26.227837994774024</v>
      </c>
      <c r="H94" s="20">
        <v>41332</v>
      </c>
      <c r="I94" s="21">
        <v>1062263</v>
      </c>
      <c r="J94" s="17">
        <f t="shared" si="9"/>
        <v>25.700740346462791</v>
      </c>
      <c r="K94" s="13">
        <v>42574</v>
      </c>
      <c r="L94" s="16">
        <v>1023852</v>
      </c>
      <c r="M94" s="17">
        <f t="shared" si="10"/>
        <v>24.048762155306054</v>
      </c>
      <c r="N94" s="13">
        <v>43369</v>
      </c>
      <c r="O94" s="16">
        <v>1043541</v>
      </c>
      <c r="P94" s="17">
        <v>24.061910581290785</v>
      </c>
      <c r="U94"/>
    </row>
    <row r="95" spans="1:21" x14ac:dyDescent="0.2">
      <c r="A95" s="8" t="s">
        <v>88</v>
      </c>
      <c r="B95" s="20">
        <v>454335</v>
      </c>
      <c r="C95" s="21">
        <v>19173704</v>
      </c>
      <c r="D95" s="33">
        <f t="shared" si="11"/>
        <v>42.201688181628093</v>
      </c>
      <c r="E95" s="20">
        <v>452643</v>
      </c>
      <c r="F95" s="21">
        <v>18448805</v>
      </c>
      <c r="G95" s="28">
        <f t="shared" si="8"/>
        <v>40.757959363118395</v>
      </c>
      <c r="H95" s="20">
        <v>452643</v>
      </c>
      <c r="I95" s="21">
        <v>21593665</v>
      </c>
      <c r="J95" s="17">
        <f t="shared" si="9"/>
        <v>47.705730564705519</v>
      </c>
      <c r="K95" s="13">
        <v>454448</v>
      </c>
      <c r="L95" s="16">
        <v>18322651</v>
      </c>
      <c r="M95" s="17">
        <f t="shared" si="10"/>
        <v>40.3184764813576</v>
      </c>
      <c r="N95" s="13">
        <v>453628</v>
      </c>
      <c r="O95" s="16">
        <v>17314301</v>
      </c>
      <c r="P95" s="17">
        <v>38.168501503434534</v>
      </c>
      <c r="U95"/>
    </row>
    <row r="96" spans="1:21" x14ac:dyDescent="0.2">
      <c r="A96" s="8" t="s">
        <v>89</v>
      </c>
      <c r="B96" s="20">
        <v>53559</v>
      </c>
      <c r="C96" s="21">
        <v>1892063</v>
      </c>
      <c r="D96" s="33">
        <f t="shared" si="11"/>
        <v>35.326705128923244</v>
      </c>
      <c r="E96" s="20">
        <v>53417</v>
      </c>
      <c r="F96" s="21">
        <v>1892972</v>
      </c>
      <c r="G96" s="28">
        <f t="shared" si="8"/>
        <v>35.437632214463562</v>
      </c>
      <c r="H96" s="20">
        <v>53417</v>
      </c>
      <c r="I96" s="21">
        <v>1678919</v>
      </c>
      <c r="J96" s="17">
        <f t="shared" si="9"/>
        <v>31.430424771140274</v>
      </c>
      <c r="K96" s="13">
        <v>53789</v>
      </c>
      <c r="L96" s="16">
        <v>1691729</v>
      </c>
      <c r="M96" s="17">
        <f t="shared" si="10"/>
        <v>31.451207495956421</v>
      </c>
      <c r="N96" s="13">
        <v>53410</v>
      </c>
      <c r="O96" s="16">
        <v>1810020</v>
      </c>
      <c r="P96" s="17">
        <v>33.889159333458153</v>
      </c>
      <c r="U96"/>
    </row>
    <row r="97" spans="1:21" x14ac:dyDescent="0.2">
      <c r="A97" s="8" t="s">
        <v>90</v>
      </c>
      <c r="B97" s="20">
        <v>22462</v>
      </c>
      <c r="C97" s="21">
        <v>978683</v>
      </c>
      <c r="D97" s="33">
        <f t="shared" si="11"/>
        <v>43.570608138188945</v>
      </c>
      <c r="E97" s="20">
        <v>22183</v>
      </c>
      <c r="F97" s="21">
        <v>891804</v>
      </c>
      <c r="G97" s="28">
        <f t="shared" si="8"/>
        <v>40.202136771401527</v>
      </c>
      <c r="H97" s="20">
        <v>22183</v>
      </c>
      <c r="I97" s="21">
        <v>937479</v>
      </c>
      <c r="J97" s="17">
        <f t="shared" si="9"/>
        <v>42.261145922553304</v>
      </c>
      <c r="K97" s="13">
        <v>21955</v>
      </c>
      <c r="L97" s="16">
        <v>1022818</v>
      </c>
      <c r="M97" s="17">
        <f t="shared" si="10"/>
        <v>46.587018902300159</v>
      </c>
      <c r="N97" s="13">
        <v>21837</v>
      </c>
      <c r="O97" s="16">
        <v>972913</v>
      </c>
      <c r="P97" s="17">
        <v>44.553418509868571</v>
      </c>
      <c r="U97"/>
    </row>
    <row r="98" spans="1:21" x14ac:dyDescent="0.2">
      <c r="A98" s="8" t="s">
        <v>91</v>
      </c>
      <c r="B98" s="20">
        <v>91941</v>
      </c>
      <c r="C98" s="21">
        <v>7977166</v>
      </c>
      <c r="D98" s="33">
        <f t="shared" si="11"/>
        <v>86.763968196995904</v>
      </c>
      <c r="E98" s="20">
        <v>91290</v>
      </c>
      <c r="F98" s="21">
        <v>7214980</v>
      </c>
      <c r="G98" s="28">
        <f t="shared" si="8"/>
        <v>79.033629094095744</v>
      </c>
      <c r="H98" s="20">
        <v>91290</v>
      </c>
      <c r="I98" s="21">
        <v>6986718</v>
      </c>
      <c r="J98" s="17">
        <f t="shared" si="9"/>
        <v>76.533223792310224</v>
      </c>
      <c r="K98" s="13">
        <v>90126</v>
      </c>
      <c r="L98" s="16">
        <v>7429332</v>
      </c>
      <c r="M98" s="17">
        <f t="shared" si="10"/>
        <v>82.432727514812598</v>
      </c>
      <c r="N98" s="13">
        <v>89044</v>
      </c>
      <c r="O98" s="16">
        <v>7174822</v>
      </c>
      <c r="P98" s="17">
        <v>80.576142131979694</v>
      </c>
      <c r="U98"/>
    </row>
    <row r="99" spans="1:21" x14ac:dyDescent="0.2">
      <c r="A99" s="8" t="s">
        <v>92</v>
      </c>
      <c r="B99" s="20">
        <v>44020</v>
      </c>
      <c r="C99" s="21">
        <v>1009117</v>
      </c>
      <c r="D99" s="33">
        <f t="shared" si="11"/>
        <v>22.924057246706042</v>
      </c>
      <c r="E99" s="20">
        <v>43925</v>
      </c>
      <c r="F99" s="21">
        <v>938690</v>
      </c>
      <c r="G99" s="28">
        <f t="shared" si="8"/>
        <v>21.370290267501424</v>
      </c>
      <c r="H99" s="20">
        <v>43925</v>
      </c>
      <c r="I99" s="21">
        <v>881208</v>
      </c>
      <c r="J99" s="17">
        <f t="shared" si="9"/>
        <v>20.061650540694366</v>
      </c>
      <c r="K99" s="13">
        <v>44392</v>
      </c>
      <c r="L99" s="16">
        <v>847947</v>
      </c>
      <c r="M99" s="17">
        <f t="shared" si="10"/>
        <v>19.101347089565689</v>
      </c>
      <c r="N99" s="13">
        <v>44388</v>
      </c>
      <c r="O99" s="16">
        <v>826222</v>
      </c>
      <c r="P99" s="17">
        <v>18.613634315580789</v>
      </c>
      <c r="U99"/>
    </row>
    <row r="100" spans="1:21" x14ac:dyDescent="0.2">
      <c r="A100" s="8" t="s">
        <v>93</v>
      </c>
      <c r="B100" s="20">
        <v>69792</v>
      </c>
      <c r="C100" s="21">
        <v>3732828</v>
      </c>
      <c r="D100" s="33">
        <f t="shared" si="11"/>
        <v>53.48504126547455</v>
      </c>
      <c r="E100" s="20">
        <v>69407</v>
      </c>
      <c r="F100" s="21">
        <v>3528647</v>
      </c>
      <c r="G100" s="28">
        <f t="shared" si="8"/>
        <v>50.839929690088894</v>
      </c>
      <c r="H100" s="20">
        <v>69407</v>
      </c>
      <c r="I100" s="21">
        <v>3064628</v>
      </c>
      <c r="J100" s="17">
        <f t="shared" si="9"/>
        <v>44.154451280130246</v>
      </c>
      <c r="K100" s="13">
        <v>68890</v>
      </c>
      <c r="L100" s="16">
        <v>3344065</v>
      </c>
      <c r="M100" s="17">
        <f t="shared" si="10"/>
        <v>48.542096095224274</v>
      </c>
      <c r="N100" s="13">
        <v>68585</v>
      </c>
      <c r="O100" s="16">
        <v>3281617</v>
      </c>
      <c r="P100" s="17">
        <v>47.847444776554639</v>
      </c>
      <c r="U100"/>
    </row>
    <row r="101" spans="1:21" x14ac:dyDescent="0.2">
      <c r="A101" s="8"/>
      <c r="B101" s="36"/>
      <c r="C101" s="21"/>
      <c r="D101" s="36"/>
      <c r="E101" s="25"/>
      <c r="F101" s="15"/>
      <c r="G101" s="30"/>
      <c r="H101" s="25"/>
      <c r="I101" s="15"/>
      <c r="J101" s="15"/>
      <c r="K101" s="15"/>
      <c r="L101" s="15"/>
      <c r="M101" s="15"/>
      <c r="N101" s="15"/>
      <c r="O101" s="15"/>
      <c r="P101" s="15"/>
      <c r="U101"/>
    </row>
    <row r="102" spans="1:21" x14ac:dyDescent="0.2">
      <c r="A102" s="9" t="s">
        <v>94</v>
      </c>
      <c r="B102" s="26">
        <f>SUM(B5:B101)</f>
        <v>8526320</v>
      </c>
      <c r="C102" s="21">
        <f>SUM(C5:C101)</f>
        <v>344307981</v>
      </c>
      <c r="D102" s="33">
        <f>AVERAGE(D5:D100)</f>
        <v>39.937513270946333</v>
      </c>
      <c r="E102" s="26">
        <v>8526844</v>
      </c>
      <c r="F102" s="27">
        <v>314128754</v>
      </c>
      <c r="G102" s="28">
        <v>36.54</v>
      </c>
      <c r="H102" s="26">
        <v>8526844</v>
      </c>
      <c r="I102" s="27">
        <v>305128104</v>
      </c>
      <c r="J102" s="17">
        <v>35.51</v>
      </c>
      <c r="K102" s="13">
        <v>8438123</v>
      </c>
      <c r="L102" s="16">
        <v>308100046</v>
      </c>
      <c r="M102" s="17">
        <v>34.43</v>
      </c>
      <c r="N102" s="13">
        <v>8403629</v>
      </c>
      <c r="O102" s="16">
        <v>305384733</v>
      </c>
      <c r="P102" s="17">
        <v>34.340000000000003</v>
      </c>
      <c r="U102"/>
    </row>
    <row r="103" spans="1:21" x14ac:dyDescent="0.2">
      <c r="A103" s="9" t="s">
        <v>95</v>
      </c>
      <c r="B103" s="47"/>
      <c r="C103" s="48"/>
      <c r="D103" s="33">
        <f>MEDIAN(D5:D100)</f>
        <v>35.003991747398636</v>
      </c>
      <c r="E103" s="14"/>
      <c r="F103" s="14"/>
      <c r="G103" s="28">
        <v>30.95</v>
      </c>
      <c r="H103" s="14"/>
      <c r="I103" s="14"/>
      <c r="J103" s="17">
        <v>28.57</v>
      </c>
      <c r="K103" s="14"/>
      <c r="L103" s="14"/>
      <c r="M103" s="17">
        <v>28.44</v>
      </c>
      <c r="N103" s="14"/>
      <c r="O103" s="14"/>
      <c r="P103" s="17">
        <v>28.33</v>
      </c>
      <c r="U103"/>
    </row>
    <row r="104" spans="1:21" x14ac:dyDescent="0.2">
      <c r="A104" s="8"/>
      <c r="B104" s="47"/>
      <c r="C104" s="37"/>
      <c r="D104" s="38">
        <v>2023</v>
      </c>
      <c r="E104" s="14"/>
      <c r="F104" s="14"/>
      <c r="G104" s="31">
        <v>2022</v>
      </c>
      <c r="H104" s="14"/>
      <c r="I104" s="14"/>
      <c r="J104" s="18">
        <v>2021</v>
      </c>
      <c r="K104" s="14"/>
      <c r="L104" s="14"/>
      <c r="M104" s="18">
        <v>2020</v>
      </c>
      <c r="N104" s="14"/>
      <c r="O104" s="14"/>
      <c r="P104" s="18">
        <v>2019</v>
      </c>
    </row>
    <row r="105" spans="1:21" x14ac:dyDescent="0.2">
      <c r="C105" s="40"/>
      <c r="E105" s="19"/>
      <c r="F105" s="19"/>
      <c r="H105" s="19"/>
      <c r="I105" s="19"/>
      <c r="K105" s="19"/>
      <c r="L105" s="19"/>
      <c r="N105" s="19"/>
      <c r="O105" s="19"/>
    </row>
    <row r="106" spans="1:21" x14ac:dyDescent="0.2">
      <c r="C106" s="41"/>
    </row>
  </sheetData>
  <mergeCells count="6">
    <mergeCell ref="N1:P1"/>
    <mergeCell ref="B1:D1"/>
    <mergeCell ref="B29:D29"/>
    <mergeCell ref="E1:G1"/>
    <mergeCell ref="H1:J1"/>
    <mergeCell ref="K1:M1"/>
  </mergeCells>
  <phoneticPr fontId="3" type="noConversion"/>
  <printOptions gridLines="1"/>
  <pageMargins left="0" right="0" top="1" bottom="1" header="0.5" footer="0.5"/>
  <pageSetup scale="91" orientation="portrait" r:id="rId1"/>
  <headerFooter alignWithMargins="0">
    <oddFooter>&amp;C&amp;K0000002017 Statistical Data for Virginia Public Libraries: Operating Expenditures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Expenditures, 2019-2023</vt:lpstr>
      <vt:lpstr>Expenditure Chart</vt:lpstr>
      <vt:lpstr>'Expenditures, 2019-2023'!Print_Titles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Armentrout, Kim (LVA)</cp:lastModifiedBy>
  <cp:lastPrinted>2023-08-29T12:56:36Z</cp:lastPrinted>
  <dcterms:created xsi:type="dcterms:W3CDTF">2015-07-20T14:30:42Z</dcterms:created>
  <dcterms:modified xsi:type="dcterms:W3CDTF">2024-06-17T15:39:22Z</dcterms:modified>
</cp:coreProperties>
</file>