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0\"/>
    </mc:Choice>
  </mc:AlternateContent>
  <bookViews>
    <workbookView xWindow="0" yWindow="-465" windowWidth="31995" windowHeight="18000"/>
  </bookViews>
  <sheets>
    <sheet name="Turnover Rate, 2016-2020" sheetId="1" r:id="rId1"/>
    <sheet name="Turnover Rate Chart" sheetId="2" r:id="rId2"/>
  </sheets>
  <definedNames>
    <definedName name="_xlnm.Print_Titles" localSheetId="0">'Turnover Rate, 2016-2020'!$A:$A,'Turnover Rate, 2016-2020'!$1:$4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9" i="1" l="1"/>
  <c r="D98" i="1"/>
  <c r="D97" i="1"/>
  <c r="D96" i="1"/>
  <c r="D95" i="1"/>
  <c r="D94" i="1"/>
  <c r="D93" i="1"/>
  <c r="D92" i="1"/>
  <c r="D91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M5" i="1" l="1"/>
  <c r="M6" i="1"/>
  <c r="M7" i="1"/>
  <c r="M8" i="1"/>
  <c r="M9" i="1"/>
  <c r="M10" i="1"/>
  <c r="M11" i="1"/>
  <c r="M102" i="1" s="1"/>
  <c r="M12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9" i="1"/>
  <c r="M91" i="1"/>
  <c r="M92" i="1"/>
  <c r="M93" i="1"/>
  <c r="M94" i="1"/>
  <c r="M95" i="1"/>
  <c r="M96" i="1"/>
  <c r="M97" i="1"/>
  <c r="M98" i="1"/>
  <c r="M99" i="1"/>
  <c r="K101" i="1"/>
  <c r="L101" i="1"/>
  <c r="P6" i="1"/>
  <c r="N101" i="1"/>
  <c r="O101" i="1"/>
  <c r="P99" i="1"/>
  <c r="P98" i="1"/>
  <c r="P97" i="1"/>
  <c r="P96" i="1"/>
  <c r="P95" i="1"/>
  <c r="P94" i="1"/>
  <c r="P93" i="1"/>
  <c r="P92" i="1"/>
  <c r="P91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P101" i="1" s="1"/>
  <c r="P102" i="1"/>
  <c r="M101" i="1" l="1"/>
</calcChain>
</file>

<file path=xl/sharedStrings.xml><?xml version="1.0" encoding="utf-8"?>
<sst xmlns="http://schemas.openxmlformats.org/spreadsheetml/2006/main" count="133" uniqueCount="109">
  <si>
    <t>Library Name</t>
  </si>
  <si>
    <t>Total</t>
  </si>
  <si>
    <t>Grand Total</t>
  </si>
  <si>
    <t>Turnover</t>
  </si>
  <si>
    <t>Circulation</t>
  </si>
  <si>
    <t>Materials</t>
  </si>
  <si>
    <t>Rate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</si>
  <si>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</si>
  <si>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</si>
  <si>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</si>
  <si>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</si>
  <si>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</si>
  <si>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</si>
  <si>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</si>
  <si>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</si>
  <si>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</si>
  <si>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</si>
  <si>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</si>
  <si>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</si>
  <si>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</si>
  <si>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</si>
  <si>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</si>
  <si>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</si>
  <si>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</si>
  <si>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</si>
  <si>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</si>
  <si>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</si>
  <si>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</si>
  <si>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</si>
  <si>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</si>
  <si>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</si>
  <si>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</si>
  <si>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</si>
  <si>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</si>
  <si>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</si>
  <si>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</si>
  <si>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</si>
  <si>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</si>
  <si>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</si>
  <si>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</si>
  <si>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</si>
  <si>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</si>
  <si>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</si>
  <si>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</si>
  <si>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</si>
  <si>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</si>
  <si>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</si>
  <si>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</si>
  <si>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</si>
  <si>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</si>
  <si>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</si>
  <si>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</si>
  <si>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</si>
  <si>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</si>
  <si>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</si>
  <si>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</si>
  <si>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</si>
  <si>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</si>
  <si>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</si>
  <si>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</si>
  <si>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</si>
  <si>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</si>
  <si>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</si>
  <si>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</si>
  <si>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</si>
  <si>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</si>
  <si>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</si>
  <si>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</si>
  <si>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</si>
  <si>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</si>
  <si>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</si>
  <si>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</si>
  <si>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</si>
  <si>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</si>
  <si>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</si>
  <si>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</si>
  <si>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</si>
  <si>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</si>
  <si>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</si>
  <si>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</si>
  <si>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</si>
  <si>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</si>
  <si>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</si>
  <si>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</si>
  <si>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</si>
  <si>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</si>
  <si>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</si>
  <si>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</si>
  <si>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</si>
  <si>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</si>
  <si>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</si>
  <si>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</si>
  <si>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</si>
  <si>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</si>
  <si>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</si>
  <si>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</si>
  <si>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</si>
  <si>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FY2016 Data</t>
  </si>
  <si>
    <t>Southside Regional (System dissolved)</t>
  </si>
  <si>
    <t>Mecklenburg County Public Library (formerly Southside Regional)</t>
  </si>
  <si>
    <t>Lunenburg County Public Library System, Inc (formerly Southside Regional)</t>
  </si>
  <si>
    <t>Charles P. Jones (now Alleghany Highlands Regional Library)</t>
  </si>
  <si>
    <t>FY2017 Data</t>
  </si>
  <si>
    <t>Bland County Public Library</t>
  </si>
  <si>
    <t>Smyth-Bland Regional Library (System dissolved)</t>
  </si>
  <si>
    <t>Smyth County Public Library</t>
  </si>
  <si>
    <t>FY2019 Data</t>
  </si>
  <si>
    <t>FY2018 Data</t>
  </si>
  <si>
    <t>FY2020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</si>
</sst>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/>
    <xf numFmtId="3" fontId="0" fillId="0" borderId="9" xfId="0" applyNumberFormat="1" applyBorder="1"/>
    <xf numFmtId="2" fontId="0" fillId="0" borderId="9" xfId="0" applyNumberFormat="1" applyBorder="1"/>
    <xf numFmtId="3" fontId="1" fillId="0" borderId="9" xfId="0" applyNumberFormat="1" applyFont="1" applyBorder="1"/>
    <xf numFmtId="3" fontId="2" fillId="0" borderId="9" xfId="0" applyNumberFormat="1" applyFont="1" applyBorder="1"/>
    <xf numFmtId="4" fontId="2" fillId="0" borderId="9" xfId="0" applyNumberFormat="1" applyFont="1" applyBorder="1"/>
    <xf numFmtId="3" fontId="0" fillId="0" borderId="0" xfId="0" applyNumberFormat="1"/>
    <xf numFmtId="1" fontId="2" fillId="0" borderId="9" xfId="0" applyNumberFormat="1" applyFont="1" applyBorder="1"/>
    <xf numFmtId="3" fontId="1" fillId="0" borderId="0" xfId="0" applyNumberFormat="1" applyFont="1"/>
    <xf numFmtId="0" fontId="2" fillId="0" borderId="9" xfId="0" applyNumberFormat="1" applyFont="1" applyBorder="1"/>
    <xf numFmtId="0" fontId="2" fillId="0" borderId="9" xfId="0" applyFont="1" applyBorder="1"/>
    <xf numFmtId="2" fontId="0" fillId="3" borderId="9" xfId="0" applyNumberFormat="1" applyFill="1" applyBorder="1"/>
    <xf numFmtId="0" fontId="2" fillId="3" borderId="9" xfId="0" applyFont="1" applyFill="1" applyBorder="1"/>
    <xf numFmtId="0" fontId="0" fillId="3" borderId="9" xfId="0" applyFill="1" applyBorder="1"/>
    <xf numFmtId="3" fontId="4" fillId="0" borderId="10" xfId="0" applyNumberFormat="1" applyFont="1" applyFill="1" applyBorder="1" applyAlignment="1">
      <alignment horizontal="right" vertical="top" shrinkToFit="1"/>
    </xf>
    <xf numFmtId="2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3" fontId="4" fillId="0" borderId="11" xfId="0" applyNumberFormat="1" applyFont="1" applyFill="1" applyBorder="1" applyAlignment="1">
      <alignment horizontal="right" vertical="top" shrinkToFi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2016- 2020 Statistical Data for Virginia Public Libraries</a:t>
            </a:r>
          </a:p>
          <a:p>
            <a:pPr>
              <a:defRPr/>
            </a:pPr>
            <a:r>
              <a:rPr lang="en-US"/>
              <a:t>Turnover Rate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('Turnover Rate, 2016-2020'!$D$103,'Turnover Rate, 2016-2020'!$G$103,'Turnover Rate, 2016-2020'!$J$103,'Turnover Rate, 2016-2020'!$M$103,'Turnover Rate, 2016-2020'!$P$103)</c:f>
              <c:numCache>
                <c:formatCode>0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 formatCode="General">
                  <c:v>2016</c:v>
                </c:pt>
              </c:numCache>
            </c:numRef>
          </c:cat>
          <c:val>
            <c:numRef>
              <c:f>('Turnover Rate, 2016-2020'!$D$101,'Turnover Rate, 2016-2020'!$G$101,'Turnover Rate, 2016-2020'!$J$101,'Turnover Rate, 2016-2020'!$M$101,'Turnover Rate, 2016-2020'!$P$101)</c:f>
              <c:numCache>
                <c:formatCode>0.00</c:formatCode>
                <c:ptCount val="5"/>
                <c:pt idx="0">
                  <c:v>0.2</c:v>
                </c:pt>
                <c:pt idx="1">
                  <c:v>1.0900000000000001</c:v>
                </c:pt>
                <c:pt idx="2">
                  <c:v>1.19</c:v>
                </c:pt>
                <c:pt idx="3" formatCode="#,##0.00">
                  <c:v>1.3022586917550363</c:v>
                </c:pt>
                <c:pt idx="4" formatCode="#,##0.00">
                  <c:v>1.4790414906583764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431-BB48-7E01CDEC3331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('Turnover Rate, 2016-2020'!$D$103,'Turnover Rate, 2016-2020'!$G$103,'Turnover Rate, 2016-2020'!$J$103,'Turnover Rate, 2016-2020'!$M$103,'Turnover Rate, 2016-2020'!$P$103)</c:f>
              <c:numCache>
                <c:formatCode>0</c:formatCode>
                <c:ptCount val="5"/>
                <c:pt idx="0">
                  <c:v>2020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 formatCode="General">
                  <c:v>2016</c:v>
                </c:pt>
              </c:numCache>
            </c:numRef>
          </c:cat>
          <c:val>
            <c:numRef>
              <c:f>('Turnover Rate, 2016-2020'!$D$102,'Turnover Rate, 2016-2020'!$G$102,'Turnover Rate, 2016-2020'!$J$102,'Turnover Rate, 2016-2020'!$M$102,'Turnover Rate, 2016-2020'!$P$102)</c:f>
              <c:numCache>
                <c:formatCode>0.00</c:formatCode>
                <c:ptCount val="5"/>
                <c:pt idx="0">
                  <c:v>0.17</c:v>
                </c:pt>
                <c:pt idx="1">
                  <c:v>0.66</c:v>
                </c:pt>
                <c:pt idx="2">
                  <c:v>0.65</c:v>
                </c:pt>
                <c:pt idx="3" formatCode="#,##0.00">
                  <c:v>0.83773963220789149</c:v>
                </c:pt>
                <c:pt idx="4" formatCode="#,##0.00">
                  <c:v>1.0763524348834768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431-BB48-7E01CDEC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779960"/>
        <c:axId val="-2044918328"/>
      </c:barChart>
      <c:catAx>
        <c:axId val="2129779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4918328"/>
        <c:crosses val="autoZero"/>
        <c:auto val="1"/>
        <c:lblAlgn val="ctr"/>
        <c:lblOffset val="100"/>
        <c:noMultiLvlLbl val="0"/>
      </c:catAx>
      <c:valAx>
        <c:axId val="-20449183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2977996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  Turnover Rate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selection activeCell="E115" sqref="E115"/>
    </sheetView>
  </sheetViews>
  <sheetFormatPr defaultColWidth="8.85546875" defaultRowHeight="12.75" x14ac:dyDescent="0.2"/>
  <cols>
    <col min="1" max="1" width="57.7109375" bestFit="1" customWidth="1"/>
    <col min="2" max="2" width="10.85546875" bestFit="1" customWidth="1"/>
    <col min="3" max="3" width="11.7109375" bestFit="1" customWidth="1"/>
    <col min="4" max="4" width="9.140625" bestFit="1" customWidth="1"/>
    <col min="5" max="5" width="10.85546875" bestFit="1" customWidth="1"/>
    <col min="6" max="6" width="11.7109375" bestFit="1" customWidth="1"/>
    <col min="7" max="7" width="9.140625" bestFit="1" customWidth="1"/>
    <col min="8" max="8" width="10.85546875" bestFit="1" customWidth="1"/>
    <col min="9" max="9" width="11.7109375" bestFit="1" customWidth="1"/>
    <col min="10" max="10" width="9.140625" bestFit="1" customWidth="1"/>
    <col min="11" max="11" width="10.85546875" bestFit="1" customWidth="1"/>
    <col min="12" max="12" width="11.7109375" bestFit="1" customWidth="1"/>
    <col min="13" max="13" width="9.140625" bestFit="1" customWidth="1"/>
    <col min="14" max="14" width="10.85546875" bestFit="1" customWidth="1"/>
    <col min="15" max="15" width="11.7109375" bestFit="1" customWidth="1"/>
    <col min="16" max="16" width="9.140625" bestFit="1" customWidth="1"/>
  </cols>
  <sheetData>
    <row r="1" spans="1:16" s="2" customFormat="1" x14ac:dyDescent="0.2">
      <c r="A1" s="1"/>
      <c r="B1" s="28" t="s">
        <v>108</v>
      </c>
      <c r="C1" s="29"/>
      <c r="D1" s="30"/>
      <c r="E1" s="28" t="s">
        <v>106</v>
      </c>
      <c r="F1" s="29"/>
      <c r="G1" s="30"/>
      <c r="H1" s="28" t="s">
        <v>107</v>
      </c>
      <c r="I1" s="29"/>
      <c r="J1" s="30"/>
      <c r="K1" s="28" t="s">
        <v>102</v>
      </c>
      <c r="L1" s="29"/>
      <c r="M1" s="30"/>
      <c r="N1" s="28" t="s">
        <v>97</v>
      </c>
      <c r="O1" s="29"/>
      <c r="P1" s="30"/>
    </row>
    <row r="2" spans="1:16" s="5" customForma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1</v>
      </c>
      <c r="F2" s="4" t="s">
        <v>2</v>
      </c>
      <c r="G2" s="4" t="s">
        <v>3</v>
      </c>
      <c r="H2" s="4" t="s">
        <v>1</v>
      </c>
      <c r="I2" s="4" t="s">
        <v>2</v>
      </c>
      <c r="J2" s="4" t="s">
        <v>3</v>
      </c>
      <c r="K2" s="4" t="s">
        <v>1</v>
      </c>
      <c r="L2" s="4" t="s">
        <v>2</v>
      </c>
      <c r="M2" s="4" t="s">
        <v>3</v>
      </c>
      <c r="N2" s="4" t="s">
        <v>1</v>
      </c>
      <c r="O2" s="4" t="s">
        <v>2</v>
      </c>
      <c r="P2" s="4" t="s">
        <v>3</v>
      </c>
    </row>
    <row r="3" spans="1:16" s="5" customFormat="1" x14ac:dyDescent="0.2">
      <c r="A3" s="6"/>
      <c r="B3" s="7" t="s">
        <v>4</v>
      </c>
      <c r="C3" s="7" t="s">
        <v>5</v>
      </c>
      <c r="D3" s="7" t="s">
        <v>6</v>
      </c>
      <c r="E3" s="7" t="s">
        <v>4</v>
      </c>
      <c r="F3" s="7" t="s">
        <v>5</v>
      </c>
      <c r="G3" s="7" t="s">
        <v>6</v>
      </c>
      <c r="H3" s="7" t="s">
        <v>4</v>
      </c>
      <c r="I3" s="7" t="s">
        <v>5</v>
      </c>
      <c r="J3" s="7" t="s">
        <v>6</v>
      </c>
      <c r="K3" s="7" t="s">
        <v>4</v>
      </c>
      <c r="L3" s="7" t="s">
        <v>5</v>
      </c>
      <c r="M3" s="7" t="s">
        <v>6</v>
      </c>
      <c r="N3" s="7" t="s">
        <v>4</v>
      </c>
      <c r="O3" s="7" t="s">
        <v>5</v>
      </c>
      <c r="P3" s="7" t="s">
        <v>6</v>
      </c>
    </row>
    <row r="4" spans="1:16" s="5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">
      <c r="A5" s="9" t="s">
        <v>7</v>
      </c>
      <c r="B5" s="23">
        <v>160719</v>
      </c>
      <c r="C5" s="23">
        <v>620410</v>
      </c>
      <c r="D5" s="24">
        <f>B5/C5</f>
        <v>0.25905288438290808</v>
      </c>
      <c r="E5" s="23">
        <v>1142508</v>
      </c>
      <c r="F5" s="23">
        <v>420429</v>
      </c>
      <c r="G5" s="24">
        <v>2.7174814296825387</v>
      </c>
      <c r="H5" s="23">
        <v>1693030</v>
      </c>
      <c r="I5" s="23">
        <v>643397</v>
      </c>
      <c r="J5" s="24">
        <v>2.6313924373287412</v>
      </c>
      <c r="K5" s="10">
        <v>1267116</v>
      </c>
      <c r="L5" s="10">
        <v>545013</v>
      </c>
      <c r="M5" s="11">
        <f>K5/L5</f>
        <v>2.3249280292396697</v>
      </c>
      <c r="N5" s="10">
        <v>1141613</v>
      </c>
      <c r="O5" s="10">
        <v>564369</v>
      </c>
      <c r="P5" s="11">
        <f>N5/O5</f>
        <v>2.0228130885998343</v>
      </c>
    </row>
    <row r="6" spans="1:16" x14ac:dyDescent="0.2">
      <c r="A6" s="19" t="s">
        <v>101</v>
      </c>
      <c r="B6" s="23">
        <v>21255</v>
      </c>
      <c r="C6" s="23">
        <v>942945</v>
      </c>
      <c r="D6" s="24">
        <f t="shared" ref="D6:D69" si="0">B6/C6</f>
        <v>2.2541081399233252E-2</v>
      </c>
      <c r="E6" s="23">
        <v>27098</v>
      </c>
      <c r="F6" s="23">
        <v>734432</v>
      </c>
      <c r="G6" s="24">
        <v>3.6896540455753565E-2</v>
      </c>
      <c r="H6" s="23">
        <v>37817</v>
      </c>
      <c r="I6" s="23">
        <v>888551</v>
      </c>
      <c r="J6" s="24">
        <v>4.2560303235267306E-2</v>
      </c>
      <c r="K6" s="10">
        <v>32643</v>
      </c>
      <c r="L6" s="10">
        <v>647726</v>
      </c>
      <c r="M6" s="11">
        <f t="shared" ref="M6:M70" si="1">K6/L6</f>
        <v>5.039630955064333E-2</v>
      </c>
      <c r="N6" s="10">
        <v>34525</v>
      </c>
      <c r="O6" s="10">
        <v>74158</v>
      </c>
      <c r="P6" s="11">
        <f t="shared" ref="P6" si="2">N6/O6</f>
        <v>0.46556002049677714</v>
      </c>
    </row>
    <row r="7" spans="1:16" x14ac:dyDescent="0.2">
      <c r="A7" s="9" t="s">
        <v>8</v>
      </c>
      <c r="B7" s="23">
        <v>31982</v>
      </c>
      <c r="C7" s="23">
        <v>102955</v>
      </c>
      <c r="D7" s="24">
        <f t="shared" si="0"/>
        <v>0.31064057112330629</v>
      </c>
      <c r="E7" s="23">
        <v>102939</v>
      </c>
      <c r="F7" s="23">
        <v>105447</v>
      </c>
      <c r="G7" s="24">
        <v>0.97621553956015816</v>
      </c>
      <c r="H7" s="23">
        <v>109833</v>
      </c>
      <c r="I7" s="23">
        <v>230261</v>
      </c>
      <c r="J7" s="24">
        <v>0.47699349868193053</v>
      </c>
      <c r="K7" s="10">
        <v>115982</v>
      </c>
      <c r="L7" s="10">
        <v>174506</v>
      </c>
      <c r="M7" s="11">
        <f t="shared" si="1"/>
        <v>0.6646304425062749</v>
      </c>
      <c r="N7" s="10">
        <v>180327</v>
      </c>
      <c r="O7" s="10">
        <v>167543</v>
      </c>
      <c r="P7" s="11">
        <f t="shared" ref="P7:P70" si="3">N7/O7</f>
        <v>1.0763027998782402</v>
      </c>
    </row>
    <row r="8" spans="1:16" x14ac:dyDescent="0.2">
      <c r="A8" s="9" t="s">
        <v>9</v>
      </c>
      <c r="B8" s="23">
        <v>65525</v>
      </c>
      <c r="C8" s="23">
        <v>1036204</v>
      </c>
      <c r="D8" s="24">
        <f t="shared" si="0"/>
        <v>6.3235617696901378E-2</v>
      </c>
      <c r="E8" s="23">
        <v>261651</v>
      </c>
      <c r="F8" s="23">
        <v>1365757</v>
      </c>
      <c r="G8" s="24">
        <v>0.19157946838273573</v>
      </c>
      <c r="H8" s="23">
        <v>272961</v>
      </c>
      <c r="I8" s="23">
        <v>493866</v>
      </c>
      <c r="J8" s="24">
        <v>0.55270255494405363</v>
      </c>
      <c r="K8" s="10">
        <v>297601</v>
      </c>
      <c r="L8" s="10">
        <v>756435</v>
      </c>
      <c r="M8" s="11">
        <f t="shared" si="1"/>
        <v>0.39342574048001483</v>
      </c>
      <c r="N8" s="10">
        <v>313052</v>
      </c>
      <c r="O8" s="10">
        <v>341714</v>
      </c>
      <c r="P8" s="11">
        <f t="shared" si="3"/>
        <v>0.91612283956759166</v>
      </c>
    </row>
    <row r="9" spans="1:16" x14ac:dyDescent="0.2">
      <c r="A9" s="9" t="s">
        <v>10</v>
      </c>
      <c r="B9" s="23">
        <v>239074</v>
      </c>
      <c r="C9" s="23">
        <v>577078</v>
      </c>
      <c r="D9" s="24">
        <f t="shared" si="0"/>
        <v>0.41428368435462798</v>
      </c>
      <c r="E9" s="23">
        <v>2415439</v>
      </c>
      <c r="F9" s="23">
        <v>554666</v>
      </c>
      <c r="G9" s="24">
        <v>4.3547630465902003</v>
      </c>
      <c r="H9" s="23">
        <v>3028470</v>
      </c>
      <c r="I9" s="23">
        <v>380567</v>
      </c>
      <c r="J9" s="24">
        <v>7.9577840432827855</v>
      </c>
      <c r="K9" s="10">
        <v>2567986</v>
      </c>
      <c r="L9" s="10">
        <v>611593</v>
      </c>
      <c r="M9" s="11">
        <f t="shared" si="1"/>
        <v>4.1988479266440262</v>
      </c>
      <c r="N9" s="10">
        <v>2680427</v>
      </c>
      <c r="O9" s="10">
        <v>755018</v>
      </c>
      <c r="P9" s="11">
        <f t="shared" si="3"/>
        <v>3.550149797753166</v>
      </c>
    </row>
    <row r="10" spans="1:16" x14ac:dyDescent="0.2">
      <c r="A10" s="9" t="s">
        <v>11</v>
      </c>
      <c r="B10" s="23">
        <v>75013</v>
      </c>
      <c r="C10" s="23">
        <v>728743</v>
      </c>
      <c r="D10" s="24">
        <f t="shared" si="0"/>
        <v>0.10293477947644095</v>
      </c>
      <c r="E10" s="23">
        <v>496538</v>
      </c>
      <c r="F10" s="23">
        <v>234930</v>
      </c>
      <c r="G10" s="24">
        <v>2.1135572298131358</v>
      </c>
      <c r="H10" s="23">
        <v>533301</v>
      </c>
      <c r="I10" s="23">
        <v>937742</v>
      </c>
      <c r="J10" s="24">
        <v>0.56870759761213641</v>
      </c>
      <c r="K10" s="10">
        <v>490157</v>
      </c>
      <c r="L10" s="10">
        <v>838365</v>
      </c>
      <c r="M10" s="11">
        <f t="shared" si="1"/>
        <v>0.58465823358561009</v>
      </c>
      <c r="N10" s="10">
        <v>518033</v>
      </c>
      <c r="O10" s="10">
        <v>276754</v>
      </c>
      <c r="P10" s="11">
        <f t="shared" si="3"/>
        <v>1.8718175708390845</v>
      </c>
    </row>
    <row r="11" spans="1:16" x14ac:dyDescent="0.2">
      <c r="A11" s="9" t="s">
        <v>12</v>
      </c>
      <c r="B11" s="23">
        <v>77807</v>
      </c>
      <c r="C11" s="23">
        <v>990369</v>
      </c>
      <c r="D11" s="24">
        <f t="shared" si="0"/>
        <v>7.8563646479241578E-2</v>
      </c>
      <c r="E11" s="23">
        <v>364640</v>
      </c>
      <c r="F11" s="23">
        <v>830363</v>
      </c>
      <c r="G11" s="24">
        <v>0.43913324654398139</v>
      </c>
      <c r="H11" s="23">
        <v>405548</v>
      </c>
      <c r="I11" s="23">
        <v>880115</v>
      </c>
      <c r="J11" s="24">
        <v>0.46078978315333791</v>
      </c>
      <c r="K11" s="10">
        <v>372534</v>
      </c>
      <c r="L11" s="10">
        <v>759832</v>
      </c>
      <c r="M11" s="11">
        <f t="shared" si="1"/>
        <v>0.49028469451141832</v>
      </c>
      <c r="N11" s="10">
        <v>401182</v>
      </c>
      <c r="O11" s="10">
        <v>626250</v>
      </c>
      <c r="P11" s="11">
        <f t="shared" si="3"/>
        <v>0.6406099800399202</v>
      </c>
    </row>
    <row r="12" spans="1:16" x14ac:dyDescent="0.2">
      <c r="A12" s="9" t="s">
        <v>13</v>
      </c>
      <c r="B12" s="23">
        <v>82042</v>
      </c>
      <c r="C12" s="23">
        <v>1186893</v>
      </c>
      <c r="D12" s="24">
        <f t="shared" si="0"/>
        <v>6.912333293734145E-2</v>
      </c>
      <c r="E12" s="23">
        <v>398457</v>
      </c>
      <c r="F12" s="23">
        <v>330097</v>
      </c>
      <c r="G12" s="24">
        <v>1.2070906430534054</v>
      </c>
      <c r="H12" s="23">
        <v>443094</v>
      </c>
      <c r="I12" s="23">
        <v>313589</v>
      </c>
      <c r="J12" s="24">
        <v>1.41297685824439</v>
      </c>
      <c r="K12" s="10">
        <v>416278</v>
      </c>
      <c r="L12" s="10">
        <v>262294</v>
      </c>
      <c r="M12" s="11">
        <f t="shared" si="1"/>
        <v>1.5870664216489894</v>
      </c>
      <c r="N12" s="10">
        <v>398549</v>
      </c>
      <c r="O12" s="10">
        <v>251174</v>
      </c>
      <c r="P12" s="11">
        <f t="shared" si="3"/>
        <v>1.5867446471370443</v>
      </c>
    </row>
    <row r="13" spans="1:16" x14ac:dyDescent="0.2">
      <c r="A13" s="9" t="s">
        <v>103</v>
      </c>
      <c r="B13" s="23">
        <v>6511</v>
      </c>
      <c r="C13" s="23">
        <v>59534</v>
      </c>
      <c r="D13" s="24">
        <f t="shared" si="0"/>
        <v>0.10936607652769846</v>
      </c>
      <c r="E13" s="23">
        <v>21826</v>
      </c>
      <c r="F13" s="23">
        <v>67136</v>
      </c>
      <c r="G13" s="24">
        <v>0.32510128693994278</v>
      </c>
      <c r="H13" s="23">
        <v>30893</v>
      </c>
      <c r="I13" s="23">
        <v>164813</v>
      </c>
      <c r="J13" s="24">
        <v>0.18744273813352103</v>
      </c>
      <c r="K13" s="10"/>
      <c r="L13" s="10"/>
      <c r="M13" s="11"/>
      <c r="N13" s="10"/>
      <c r="O13" s="10"/>
      <c r="P13" s="11"/>
    </row>
    <row r="14" spans="1:16" x14ac:dyDescent="0.2">
      <c r="A14" s="9" t="s">
        <v>14</v>
      </c>
      <c r="B14" s="23">
        <v>83287</v>
      </c>
      <c r="C14" s="23">
        <v>320964</v>
      </c>
      <c r="D14" s="24">
        <f t="shared" si="0"/>
        <v>0.2594901608903179</v>
      </c>
      <c r="E14" s="23">
        <v>199161</v>
      </c>
      <c r="F14" s="23">
        <v>314919</v>
      </c>
      <c r="G14" s="24">
        <v>0.63241976508244979</v>
      </c>
      <c r="H14" s="23">
        <v>218721</v>
      </c>
      <c r="I14" s="23">
        <v>430161</v>
      </c>
      <c r="J14" s="24">
        <v>0.50846311032380898</v>
      </c>
      <c r="K14" s="10">
        <v>327505</v>
      </c>
      <c r="L14" s="10">
        <v>363874</v>
      </c>
      <c r="M14" s="11">
        <f t="shared" si="1"/>
        <v>0.90005056695449526</v>
      </c>
      <c r="N14" s="10">
        <v>342495</v>
      </c>
      <c r="O14" s="10">
        <v>344885</v>
      </c>
      <c r="P14" s="11">
        <f t="shared" si="3"/>
        <v>0.99307015381938912</v>
      </c>
    </row>
    <row r="15" spans="1:16" x14ac:dyDescent="0.2">
      <c r="A15" s="9" t="s">
        <v>15</v>
      </c>
      <c r="B15" s="23">
        <v>33350</v>
      </c>
      <c r="C15" s="23">
        <v>161590</v>
      </c>
      <c r="D15" s="24">
        <f t="shared" si="0"/>
        <v>0.20638653382016214</v>
      </c>
      <c r="E15" s="23">
        <v>215863</v>
      </c>
      <c r="F15" s="23">
        <v>159971</v>
      </c>
      <c r="G15" s="24">
        <v>1.3493883266342024</v>
      </c>
      <c r="H15" s="23">
        <v>227630</v>
      </c>
      <c r="I15" s="23">
        <v>224975</v>
      </c>
      <c r="J15" s="24">
        <v>1.0118013112568063</v>
      </c>
      <c r="K15" s="10">
        <v>232955</v>
      </c>
      <c r="L15" s="10">
        <v>203432</v>
      </c>
      <c r="M15" s="11">
        <f t="shared" si="1"/>
        <v>1.1451246608203232</v>
      </c>
      <c r="N15" s="10">
        <v>243279</v>
      </c>
      <c r="O15" s="10">
        <v>198212</v>
      </c>
      <c r="P15" s="11">
        <f t="shared" si="3"/>
        <v>1.2273676669424656</v>
      </c>
    </row>
    <row r="16" spans="1:16" x14ac:dyDescent="0.2">
      <c r="A16" s="9" t="s">
        <v>16</v>
      </c>
      <c r="B16" s="23">
        <v>17160</v>
      </c>
      <c r="C16" s="23">
        <v>507199</v>
      </c>
      <c r="D16" s="24">
        <f t="shared" si="0"/>
        <v>3.3832874276171682E-2</v>
      </c>
      <c r="E16" s="23">
        <v>279200</v>
      </c>
      <c r="F16" s="23">
        <v>490319</v>
      </c>
      <c r="G16" s="24">
        <v>0.56942521093410614</v>
      </c>
      <c r="H16" s="23">
        <v>323511</v>
      </c>
      <c r="I16" s="23">
        <v>471985</v>
      </c>
      <c r="J16" s="24">
        <v>0.68542644363698002</v>
      </c>
      <c r="K16" s="10">
        <v>280164</v>
      </c>
      <c r="L16" s="10">
        <v>415493</v>
      </c>
      <c r="M16" s="11">
        <f t="shared" si="1"/>
        <v>0.67429294837698828</v>
      </c>
      <c r="N16" s="10">
        <v>252200</v>
      </c>
      <c r="O16" s="10">
        <v>395207</v>
      </c>
      <c r="P16" s="11">
        <f t="shared" si="3"/>
        <v>0.63814659153304476</v>
      </c>
    </row>
    <row r="17" spans="1:16" x14ac:dyDescent="0.2">
      <c r="A17" s="9" t="s">
        <v>17</v>
      </c>
      <c r="B17" s="23">
        <v>22004</v>
      </c>
      <c r="C17" s="23">
        <v>921250</v>
      </c>
      <c r="D17" s="24">
        <f t="shared" si="0"/>
        <v>2.3884938941655359E-2</v>
      </c>
      <c r="E17" s="23">
        <v>38163</v>
      </c>
      <c r="F17" s="23">
        <v>920710</v>
      </c>
      <c r="G17" s="24">
        <v>4.1449533512180815E-2</v>
      </c>
      <c r="H17" s="23">
        <v>53436</v>
      </c>
      <c r="I17" s="23">
        <v>576709</v>
      </c>
      <c r="J17" s="24">
        <v>9.2656781843182615E-2</v>
      </c>
      <c r="K17" s="10">
        <v>45627</v>
      </c>
      <c r="L17" s="10">
        <v>174387</v>
      </c>
      <c r="M17" s="11">
        <f t="shared" si="1"/>
        <v>0.26164220956837381</v>
      </c>
      <c r="N17" s="10">
        <v>40555</v>
      </c>
      <c r="O17" s="10">
        <v>167920</v>
      </c>
      <c r="P17" s="11">
        <f t="shared" si="3"/>
        <v>0.24151381610290615</v>
      </c>
    </row>
    <row r="18" spans="1:16" x14ac:dyDescent="0.2">
      <c r="A18" s="9" t="s">
        <v>18</v>
      </c>
      <c r="B18" s="23">
        <v>55503</v>
      </c>
      <c r="C18" s="23">
        <v>964193</v>
      </c>
      <c r="D18" s="24">
        <f t="shared" si="0"/>
        <v>5.7564201358026867E-2</v>
      </c>
      <c r="E18" s="23">
        <v>197413</v>
      </c>
      <c r="F18" s="23">
        <v>842047</v>
      </c>
      <c r="G18" s="24">
        <v>0.2344441581051889</v>
      </c>
      <c r="H18" s="23">
        <v>211157</v>
      </c>
      <c r="I18" s="23">
        <v>606083</v>
      </c>
      <c r="J18" s="24">
        <v>0.34839617676126866</v>
      </c>
      <c r="K18" s="10">
        <v>168463</v>
      </c>
      <c r="L18" s="10">
        <v>783978</v>
      </c>
      <c r="M18" s="11">
        <f t="shared" si="1"/>
        <v>0.21488230537081399</v>
      </c>
      <c r="N18" s="10">
        <v>165232</v>
      </c>
      <c r="O18" s="10">
        <v>414618</v>
      </c>
      <c r="P18" s="11">
        <f t="shared" si="3"/>
        <v>0.39851622457298042</v>
      </c>
    </row>
    <row r="19" spans="1:16" x14ac:dyDescent="0.2">
      <c r="A19" s="9" t="s">
        <v>19</v>
      </c>
      <c r="B19" s="23">
        <v>29990</v>
      </c>
      <c r="C19" s="23">
        <v>68419</v>
      </c>
      <c r="D19" s="24">
        <f t="shared" si="0"/>
        <v>0.43832853447141878</v>
      </c>
      <c r="E19" s="23">
        <v>36584</v>
      </c>
      <c r="F19" s="23">
        <v>66401</v>
      </c>
      <c r="G19" s="24">
        <v>0.55095555789822448</v>
      </c>
      <c r="H19" s="23">
        <v>160860</v>
      </c>
      <c r="I19" s="23">
        <v>190925</v>
      </c>
      <c r="J19" s="24">
        <v>0.8425297891842346</v>
      </c>
      <c r="K19" s="10">
        <v>136828</v>
      </c>
      <c r="L19" s="10">
        <v>162212</v>
      </c>
      <c r="M19" s="11">
        <f t="shared" si="1"/>
        <v>0.84351342687347419</v>
      </c>
      <c r="N19" s="10">
        <v>182100</v>
      </c>
      <c r="O19" s="10">
        <v>141888</v>
      </c>
      <c r="P19" s="11">
        <f t="shared" si="3"/>
        <v>1.2834066305818674</v>
      </c>
    </row>
    <row r="20" spans="1:16" x14ac:dyDescent="0.2">
      <c r="A20" s="9" t="s">
        <v>20</v>
      </c>
      <c r="B20" s="23">
        <v>322653</v>
      </c>
      <c r="C20" s="23">
        <v>616259</v>
      </c>
      <c r="D20" s="24">
        <f t="shared" si="0"/>
        <v>0.52356720145263602</v>
      </c>
      <c r="E20" s="23">
        <v>3825644</v>
      </c>
      <c r="F20" s="23">
        <v>690845</v>
      </c>
      <c r="G20" s="24">
        <v>5.5376300038358819</v>
      </c>
      <c r="H20" s="23">
        <v>4092478</v>
      </c>
      <c r="I20" s="23">
        <v>805774</v>
      </c>
      <c r="J20" s="24">
        <v>5.0789402487546136</v>
      </c>
      <c r="K20" s="10">
        <v>4250414</v>
      </c>
      <c r="L20" s="10">
        <v>697357</v>
      </c>
      <c r="M20" s="11">
        <f t="shared" si="1"/>
        <v>6.0950331035610166</v>
      </c>
      <c r="N20" s="10">
        <v>4316967</v>
      </c>
      <c r="O20" s="10">
        <v>705158</v>
      </c>
      <c r="P20" s="11">
        <f t="shared" si="3"/>
        <v>6.1219854273793954</v>
      </c>
    </row>
    <row r="21" spans="1:16" x14ac:dyDescent="0.2">
      <c r="A21" s="9" t="s">
        <v>21</v>
      </c>
      <c r="B21" s="23">
        <v>40180</v>
      </c>
      <c r="C21" s="23">
        <v>921467</v>
      </c>
      <c r="D21" s="24">
        <f t="shared" si="0"/>
        <v>4.3604383011003105E-2</v>
      </c>
      <c r="E21" s="23">
        <v>63645</v>
      </c>
      <c r="F21" s="23">
        <v>795456</v>
      </c>
      <c r="G21" s="24">
        <v>8.0010710837557328E-2</v>
      </c>
      <c r="H21" s="23">
        <v>72089</v>
      </c>
      <c r="I21" s="23">
        <v>69450</v>
      </c>
      <c r="J21" s="24">
        <v>1.0379985601151909</v>
      </c>
      <c r="K21" s="10">
        <v>60810</v>
      </c>
      <c r="L21" s="10">
        <v>68352</v>
      </c>
      <c r="M21" s="11">
        <f t="shared" si="1"/>
        <v>0.88965941011235961</v>
      </c>
      <c r="N21" s="10">
        <v>62655</v>
      </c>
      <c r="O21" s="10">
        <v>75010</v>
      </c>
      <c r="P21" s="11">
        <f t="shared" si="3"/>
        <v>0.83528862818290894</v>
      </c>
    </row>
    <row r="22" spans="1:16" x14ac:dyDescent="0.2">
      <c r="A22" s="9" t="s">
        <v>22</v>
      </c>
      <c r="B22" s="23">
        <v>12231</v>
      </c>
      <c r="C22" s="23">
        <v>73838</v>
      </c>
      <c r="D22" s="24">
        <f t="shared" si="0"/>
        <v>0.16564641512500339</v>
      </c>
      <c r="E22" s="23">
        <v>16085</v>
      </c>
      <c r="F22" s="23">
        <v>68548</v>
      </c>
      <c r="G22" s="24">
        <v>0.23465308980568361</v>
      </c>
      <c r="H22" s="23">
        <v>16941</v>
      </c>
      <c r="I22" s="23">
        <v>190060</v>
      </c>
      <c r="J22" s="24">
        <v>8.9135009996843095E-2</v>
      </c>
      <c r="K22" s="10">
        <v>16387</v>
      </c>
      <c r="L22" s="10">
        <v>140478</v>
      </c>
      <c r="M22" s="11">
        <f t="shared" si="1"/>
        <v>0.11665171770668717</v>
      </c>
      <c r="N22" s="10">
        <v>15797</v>
      </c>
      <c r="O22" s="10">
        <v>58260</v>
      </c>
      <c r="P22" s="11">
        <f t="shared" si="3"/>
        <v>0.27114658427737726</v>
      </c>
    </row>
    <row r="23" spans="1:16" x14ac:dyDescent="0.2">
      <c r="A23" s="9" t="s">
        <v>23</v>
      </c>
      <c r="B23" s="23">
        <v>242655</v>
      </c>
      <c r="C23" s="23">
        <v>510147</v>
      </c>
      <c r="D23" s="24">
        <f t="shared" si="0"/>
        <v>0.47565701650700681</v>
      </c>
      <c r="E23" s="23">
        <v>1356546</v>
      </c>
      <c r="F23" s="23">
        <v>519483</v>
      </c>
      <c r="G23" s="24">
        <v>2.6113385808582765</v>
      </c>
      <c r="H23" s="23">
        <v>1625698</v>
      </c>
      <c r="I23" s="23">
        <v>600908</v>
      </c>
      <c r="J23" s="24">
        <v>2.705402490897109</v>
      </c>
      <c r="K23" s="10">
        <v>1782003</v>
      </c>
      <c r="L23" s="10">
        <v>429825</v>
      </c>
      <c r="M23" s="11">
        <f t="shared" si="1"/>
        <v>4.1458803001221431</v>
      </c>
      <c r="N23" s="10">
        <v>1954756</v>
      </c>
      <c r="O23" s="10">
        <v>482669</v>
      </c>
      <c r="P23" s="11">
        <f t="shared" si="3"/>
        <v>4.0498892615850615</v>
      </c>
    </row>
    <row r="24" spans="1:16" x14ac:dyDescent="0.2">
      <c r="A24" s="9" t="s">
        <v>24</v>
      </c>
      <c r="B24" s="23">
        <v>340020</v>
      </c>
      <c r="C24" s="23">
        <v>1643695</v>
      </c>
      <c r="D24" s="24">
        <f t="shared" si="0"/>
        <v>0.20686319542250844</v>
      </c>
      <c r="E24" s="23">
        <v>1825951</v>
      </c>
      <c r="F24" s="23">
        <v>1193176</v>
      </c>
      <c r="G24" s="24">
        <v>1.5303283002675212</v>
      </c>
      <c r="H24" s="23">
        <v>2248610</v>
      </c>
      <c r="I24" s="23">
        <v>1251950</v>
      </c>
      <c r="J24" s="24">
        <v>1.7960861056751467</v>
      </c>
      <c r="K24" s="10">
        <v>1991888</v>
      </c>
      <c r="L24" s="10">
        <v>848377</v>
      </c>
      <c r="M24" s="11">
        <f t="shared" si="1"/>
        <v>2.3478807181241357</v>
      </c>
      <c r="N24" s="10">
        <v>2318021</v>
      </c>
      <c r="O24" s="10">
        <v>888849</v>
      </c>
      <c r="P24" s="11">
        <f t="shared" si="3"/>
        <v>2.6078906540931026</v>
      </c>
    </row>
    <row r="25" spans="1:16" x14ac:dyDescent="0.2">
      <c r="A25" s="9" t="s">
        <v>25</v>
      </c>
      <c r="B25" s="23">
        <v>3565</v>
      </c>
      <c r="C25" s="23">
        <v>62378</v>
      </c>
      <c r="D25" s="24">
        <f t="shared" si="0"/>
        <v>5.7151559844817082E-2</v>
      </c>
      <c r="E25" s="23">
        <v>64781</v>
      </c>
      <c r="F25" s="23">
        <v>63366</v>
      </c>
      <c r="G25" s="24">
        <v>1.0223305873812454</v>
      </c>
      <c r="H25" s="23">
        <v>67056</v>
      </c>
      <c r="I25" s="23">
        <v>60621</v>
      </c>
      <c r="J25" s="24">
        <v>1.1061513336962439</v>
      </c>
      <c r="K25" s="10">
        <v>67370</v>
      </c>
      <c r="L25" s="10">
        <v>63159</v>
      </c>
      <c r="M25" s="11">
        <f t="shared" si="1"/>
        <v>1.0666729998891686</v>
      </c>
      <c r="N25" s="10">
        <v>67625</v>
      </c>
      <c r="O25" s="10">
        <v>62424</v>
      </c>
      <c r="P25" s="11">
        <f t="shared" si="3"/>
        <v>1.083317313853646</v>
      </c>
    </row>
    <row r="26" spans="1:16" x14ac:dyDescent="0.2">
      <c r="A26" s="9" t="s">
        <v>26</v>
      </c>
      <c r="B26" s="23">
        <v>17320</v>
      </c>
      <c r="C26" s="23">
        <v>622360</v>
      </c>
      <c r="D26" s="24">
        <f t="shared" si="0"/>
        <v>2.782955202776528E-2</v>
      </c>
      <c r="E26" s="23">
        <v>238511</v>
      </c>
      <c r="F26" s="23">
        <v>472143</v>
      </c>
      <c r="G26" s="24">
        <v>0.50516686681789202</v>
      </c>
      <c r="H26" s="23">
        <v>252548</v>
      </c>
      <c r="I26" s="23">
        <v>418978</v>
      </c>
      <c r="J26" s="24">
        <v>0.60277150590245787</v>
      </c>
      <c r="K26" s="10">
        <v>209944</v>
      </c>
      <c r="L26" s="10">
        <v>343506</v>
      </c>
      <c r="M26" s="11">
        <f t="shared" si="1"/>
        <v>0.6111800085005793</v>
      </c>
      <c r="N26" s="10">
        <v>182569</v>
      </c>
      <c r="O26" s="10">
        <v>67312</v>
      </c>
      <c r="P26" s="11">
        <f t="shared" si="3"/>
        <v>2.7122801283574995</v>
      </c>
    </row>
    <row r="27" spans="1:16" x14ac:dyDescent="0.2">
      <c r="A27" s="9" t="s">
        <v>27</v>
      </c>
      <c r="B27" s="23">
        <v>5129</v>
      </c>
      <c r="C27" s="23">
        <v>147982</v>
      </c>
      <c r="D27" s="24">
        <f t="shared" si="0"/>
        <v>3.46596207646876E-2</v>
      </c>
      <c r="E27" s="23">
        <v>8745</v>
      </c>
      <c r="F27" s="23">
        <v>146043</v>
      </c>
      <c r="G27" s="24">
        <v>5.9879624494155834E-2</v>
      </c>
      <c r="H27" s="23">
        <v>8531</v>
      </c>
      <c r="I27" s="23">
        <v>131392</v>
      </c>
      <c r="J27" s="24">
        <v>6.4927849488553332E-2</v>
      </c>
      <c r="K27" s="10">
        <v>17409</v>
      </c>
      <c r="L27" s="10">
        <v>85232</v>
      </c>
      <c r="M27" s="11">
        <f t="shared" si="1"/>
        <v>0.20425427069645205</v>
      </c>
      <c r="N27" s="10">
        <v>9583</v>
      </c>
      <c r="O27" s="10">
        <v>81670</v>
      </c>
      <c r="P27" s="11">
        <f t="shared" si="3"/>
        <v>0.11733806783396596</v>
      </c>
    </row>
    <row r="28" spans="1:16" x14ac:dyDescent="0.2">
      <c r="A28" s="9" t="s">
        <v>28</v>
      </c>
      <c r="B28" s="23">
        <v>50272</v>
      </c>
      <c r="C28" s="23">
        <v>312057</v>
      </c>
      <c r="D28" s="24">
        <f t="shared" si="0"/>
        <v>0.16109877362148581</v>
      </c>
      <c r="E28" s="23">
        <v>334859</v>
      </c>
      <c r="F28" s="23">
        <v>338456</v>
      </c>
      <c r="G28" s="24">
        <v>0.98937232609260883</v>
      </c>
      <c r="H28" s="23">
        <v>387331</v>
      </c>
      <c r="I28" s="23">
        <v>234860</v>
      </c>
      <c r="J28" s="24">
        <v>1.6491995231201566</v>
      </c>
      <c r="K28" s="10">
        <v>421944</v>
      </c>
      <c r="L28" s="10">
        <v>207427</v>
      </c>
      <c r="M28" s="11">
        <f t="shared" si="1"/>
        <v>2.0341806997160448</v>
      </c>
      <c r="N28" s="10">
        <v>464776</v>
      </c>
      <c r="O28" s="10">
        <v>194908</v>
      </c>
      <c r="P28" s="11">
        <f t="shared" si="3"/>
        <v>2.3845917048043179</v>
      </c>
    </row>
    <row r="29" spans="1:16" x14ac:dyDescent="0.2">
      <c r="A29" s="9" t="s">
        <v>29</v>
      </c>
      <c r="B29" s="23">
        <v>9861</v>
      </c>
      <c r="C29" s="23">
        <v>17501</v>
      </c>
      <c r="D29" s="24">
        <f t="shared" si="0"/>
        <v>0.56345351694188905</v>
      </c>
      <c r="E29" s="23">
        <v>19397</v>
      </c>
      <c r="F29" s="23">
        <v>22927</v>
      </c>
      <c r="G29" s="24">
        <v>0.84603306145592538</v>
      </c>
      <c r="H29" s="23">
        <v>16786</v>
      </c>
      <c r="I29" s="23">
        <v>146910</v>
      </c>
      <c r="J29" s="24">
        <v>0.11426043155673542</v>
      </c>
      <c r="K29" s="10">
        <v>19324</v>
      </c>
      <c r="L29" s="10">
        <v>25960</v>
      </c>
      <c r="M29" s="11">
        <f t="shared" si="1"/>
        <v>0.74437596302003084</v>
      </c>
      <c r="N29" s="10">
        <v>18032</v>
      </c>
      <c r="O29" s="10">
        <v>26540</v>
      </c>
      <c r="P29" s="11">
        <f t="shared" si="3"/>
        <v>0.67942727957799542</v>
      </c>
    </row>
    <row r="30" spans="1:16" x14ac:dyDescent="0.2">
      <c r="A30" s="9" t="s">
        <v>30</v>
      </c>
      <c r="B30" s="23">
        <v>41358</v>
      </c>
      <c r="C30" s="23">
        <v>659530</v>
      </c>
      <c r="D30" s="24">
        <f t="shared" si="0"/>
        <v>6.2708292268736823E-2</v>
      </c>
      <c r="E30" s="23">
        <v>152085</v>
      </c>
      <c r="F30" s="23">
        <v>504595</v>
      </c>
      <c r="G30" s="24">
        <v>0.30140013277975408</v>
      </c>
      <c r="H30" s="23">
        <v>175093</v>
      </c>
      <c r="I30" s="23">
        <v>573826</v>
      </c>
      <c r="J30" s="24">
        <v>0.30513256631801278</v>
      </c>
      <c r="K30" s="10">
        <v>171659</v>
      </c>
      <c r="L30" s="10">
        <v>802231</v>
      </c>
      <c r="M30" s="11">
        <f t="shared" si="1"/>
        <v>0.2139770215810658</v>
      </c>
      <c r="N30" s="10">
        <v>174209</v>
      </c>
      <c r="O30" s="10">
        <v>164792</v>
      </c>
      <c r="P30" s="11">
        <f t="shared" si="3"/>
        <v>1.0571447643089471</v>
      </c>
    </row>
    <row r="31" spans="1:16" x14ac:dyDescent="0.2">
      <c r="A31" s="9" t="s">
        <v>31</v>
      </c>
      <c r="B31" s="23">
        <v>45041</v>
      </c>
      <c r="C31" s="23">
        <v>316103</v>
      </c>
      <c r="D31" s="24">
        <f t="shared" si="0"/>
        <v>0.14248836613382346</v>
      </c>
      <c r="E31" s="23">
        <v>116038</v>
      </c>
      <c r="F31" s="23">
        <v>273338</v>
      </c>
      <c r="G31" s="24">
        <v>0.42452202035575004</v>
      </c>
      <c r="H31" s="23">
        <v>114708</v>
      </c>
      <c r="I31" s="23">
        <v>258215</v>
      </c>
      <c r="J31" s="24">
        <v>0.44423445578297155</v>
      </c>
      <c r="K31" s="10">
        <v>116603</v>
      </c>
      <c r="L31" s="10">
        <v>224749</v>
      </c>
      <c r="M31" s="11">
        <f t="shared" si="1"/>
        <v>0.5188143217544906</v>
      </c>
      <c r="N31" s="10">
        <v>125497</v>
      </c>
      <c r="O31" s="10">
        <v>289109</v>
      </c>
      <c r="P31" s="11">
        <f t="shared" si="3"/>
        <v>0.4340819552487124</v>
      </c>
    </row>
    <row r="32" spans="1:16" x14ac:dyDescent="0.2">
      <c r="A32" s="9" t="s">
        <v>32</v>
      </c>
      <c r="B32" s="23">
        <v>10813</v>
      </c>
      <c r="C32" s="23">
        <v>73541</v>
      </c>
      <c r="D32" s="24">
        <f t="shared" si="0"/>
        <v>0.14703362750030596</v>
      </c>
      <c r="E32" s="23">
        <v>29146</v>
      </c>
      <c r="F32" s="23">
        <v>63764</v>
      </c>
      <c r="G32" s="24">
        <v>0.45709177592371869</v>
      </c>
      <c r="H32" s="23">
        <v>27014</v>
      </c>
      <c r="I32" s="23">
        <v>174241</v>
      </c>
      <c r="J32" s="24">
        <v>0.15503813683346629</v>
      </c>
      <c r="K32" s="10">
        <v>23725</v>
      </c>
      <c r="L32" s="10">
        <v>142394</v>
      </c>
      <c r="M32" s="11">
        <f t="shared" si="1"/>
        <v>0.16661516636936949</v>
      </c>
      <c r="N32" s="10">
        <v>63249</v>
      </c>
      <c r="O32" s="10">
        <v>63292</v>
      </c>
      <c r="P32" s="11">
        <f t="shared" si="3"/>
        <v>0.99932060923971433</v>
      </c>
    </row>
    <row r="33" spans="1:16" x14ac:dyDescent="0.2">
      <c r="A33" s="9" t="s">
        <v>33</v>
      </c>
      <c r="B33" s="23">
        <v>1167254</v>
      </c>
      <c r="C33" s="23">
        <v>2076186</v>
      </c>
      <c r="D33" s="24">
        <f t="shared" si="0"/>
        <v>0.56221070751849789</v>
      </c>
      <c r="E33" s="23">
        <v>8999229</v>
      </c>
      <c r="F33" s="23">
        <v>2079344</v>
      </c>
      <c r="G33" s="24">
        <v>4.3279173623989102</v>
      </c>
      <c r="H33" s="23">
        <v>11175980</v>
      </c>
      <c r="I33" s="23">
        <v>2240547</v>
      </c>
      <c r="J33" s="24">
        <v>4.988058719589457</v>
      </c>
      <c r="K33" s="10">
        <v>9876941</v>
      </c>
      <c r="L33" s="10">
        <v>2234680</v>
      </c>
      <c r="M33" s="11">
        <f t="shared" si="1"/>
        <v>4.4198457944761662</v>
      </c>
      <c r="N33" s="10">
        <v>10595321</v>
      </c>
      <c r="O33" s="10">
        <v>2394384</v>
      </c>
      <c r="P33" s="11">
        <f t="shared" si="3"/>
        <v>4.4250717512312141</v>
      </c>
    </row>
    <row r="34" spans="1:16" x14ac:dyDescent="0.2">
      <c r="A34" s="9" t="s">
        <v>34</v>
      </c>
      <c r="B34" s="23">
        <v>69098</v>
      </c>
      <c r="C34" s="23">
        <v>247694</v>
      </c>
      <c r="D34" s="24">
        <f t="shared" si="0"/>
        <v>0.27896517477209781</v>
      </c>
      <c r="E34" s="23">
        <v>344787</v>
      </c>
      <c r="F34" s="23">
        <v>227238</v>
      </c>
      <c r="G34" s="24">
        <v>1.5172946426213925</v>
      </c>
      <c r="H34" s="23">
        <v>409168</v>
      </c>
      <c r="I34" s="23">
        <v>229731</v>
      </c>
      <c r="J34" s="24">
        <v>1.7810743870004484</v>
      </c>
      <c r="K34" s="10">
        <v>387073</v>
      </c>
      <c r="L34" s="10">
        <v>235039</v>
      </c>
      <c r="M34" s="11">
        <f t="shared" si="1"/>
        <v>1.6468458426048442</v>
      </c>
      <c r="N34" s="10">
        <v>409458</v>
      </c>
      <c r="O34" s="10">
        <v>235993</v>
      </c>
      <c r="P34" s="11">
        <f t="shared" si="3"/>
        <v>1.7350429885632201</v>
      </c>
    </row>
    <row r="35" spans="1:16" x14ac:dyDescent="0.2">
      <c r="A35" s="9" t="s">
        <v>35</v>
      </c>
      <c r="B35" s="23">
        <v>26467</v>
      </c>
      <c r="C35" s="23">
        <v>90169</v>
      </c>
      <c r="D35" s="24">
        <f t="shared" si="0"/>
        <v>0.29352660005101533</v>
      </c>
      <c r="E35" s="23">
        <v>199329</v>
      </c>
      <c r="F35" s="23">
        <v>91501</v>
      </c>
      <c r="G35" s="24">
        <v>2.1784352083583784</v>
      </c>
      <c r="H35" s="23">
        <v>217551</v>
      </c>
      <c r="I35" s="23">
        <v>217566</v>
      </c>
      <c r="J35" s="24">
        <v>0.99993105540387739</v>
      </c>
      <c r="K35" s="10">
        <v>219131</v>
      </c>
      <c r="L35" s="10">
        <v>170158</v>
      </c>
      <c r="M35" s="11">
        <f t="shared" si="1"/>
        <v>1.2878089775385231</v>
      </c>
      <c r="N35" s="10">
        <v>234845</v>
      </c>
      <c r="O35" s="10">
        <v>93310</v>
      </c>
      <c r="P35" s="11">
        <f t="shared" si="3"/>
        <v>2.5168256349801736</v>
      </c>
    </row>
    <row r="36" spans="1:16" x14ac:dyDescent="0.2">
      <c r="A36" s="9" t="s">
        <v>36</v>
      </c>
      <c r="B36" s="23">
        <v>56427</v>
      </c>
      <c r="C36" s="23">
        <v>171572</v>
      </c>
      <c r="D36" s="24">
        <f t="shared" si="0"/>
        <v>0.3288823351129555</v>
      </c>
      <c r="E36" s="23">
        <v>197319</v>
      </c>
      <c r="F36" s="23">
        <v>165442</v>
      </c>
      <c r="G36" s="24">
        <v>1.1926777964483022</v>
      </c>
      <c r="H36" s="23">
        <v>219769</v>
      </c>
      <c r="I36" s="23">
        <v>167151</v>
      </c>
      <c r="J36" s="24">
        <v>1.3147932109290401</v>
      </c>
      <c r="K36" s="10">
        <v>237519</v>
      </c>
      <c r="L36" s="10">
        <v>164502</v>
      </c>
      <c r="M36" s="11">
        <f t="shared" si="1"/>
        <v>1.4438669438669438</v>
      </c>
      <c r="N36" s="10">
        <v>227585</v>
      </c>
      <c r="O36" s="10">
        <v>154877</v>
      </c>
      <c r="P36" s="11">
        <f t="shared" si="3"/>
        <v>1.4694564073426009</v>
      </c>
    </row>
    <row r="37" spans="1:16" x14ac:dyDescent="0.2">
      <c r="A37" s="9" t="s">
        <v>37</v>
      </c>
      <c r="B37" s="23">
        <v>35960</v>
      </c>
      <c r="C37" s="23">
        <v>106258</v>
      </c>
      <c r="D37" s="24">
        <f t="shared" si="0"/>
        <v>0.33842157766944608</v>
      </c>
      <c r="E37" s="23">
        <v>99739</v>
      </c>
      <c r="F37" s="23">
        <v>90861</v>
      </c>
      <c r="G37" s="24">
        <v>1.0977096884251769</v>
      </c>
      <c r="H37" s="23">
        <v>112817</v>
      </c>
      <c r="I37" s="23">
        <v>92312</v>
      </c>
      <c r="J37" s="24">
        <v>1.222127134067077</v>
      </c>
      <c r="K37" s="10">
        <v>108450</v>
      </c>
      <c r="L37" s="10">
        <v>87476</v>
      </c>
      <c r="M37" s="11">
        <f t="shared" si="1"/>
        <v>1.2397686222506745</v>
      </c>
      <c r="N37" s="10">
        <v>105842</v>
      </c>
      <c r="O37" s="10">
        <v>79441</v>
      </c>
      <c r="P37" s="11">
        <f t="shared" si="3"/>
        <v>1.3323346886368499</v>
      </c>
    </row>
    <row r="38" spans="1:16" x14ac:dyDescent="0.2">
      <c r="A38" s="9" t="s">
        <v>38</v>
      </c>
      <c r="B38" s="23">
        <v>37169</v>
      </c>
      <c r="C38" s="23">
        <v>1109423</v>
      </c>
      <c r="D38" s="24">
        <f t="shared" si="0"/>
        <v>3.3503001109585796E-2</v>
      </c>
      <c r="E38" s="23">
        <v>156161</v>
      </c>
      <c r="F38" s="23">
        <v>651507</v>
      </c>
      <c r="G38" s="24">
        <v>0.23969197568099807</v>
      </c>
      <c r="H38" s="23">
        <v>182890</v>
      </c>
      <c r="I38" s="23">
        <v>545600</v>
      </c>
      <c r="J38" s="24">
        <v>0.33520894428152492</v>
      </c>
      <c r="K38" s="10">
        <v>152006</v>
      </c>
      <c r="L38" s="10">
        <v>214567</v>
      </c>
      <c r="M38" s="11">
        <f t="shared" si="1"/>
        <v>0.70843139905018016</v>
      </c>
      <c r="N38" s="10">
        <v>158266</v>
      </c>
      <c r="O38" s="10">
        <v>204859</v>
      </c>
      <c r="P38" s="11">
        <f t="shared" si="3"/>
        <v>0.77256063926896057</v>
      </c>
    </row>
    <row r="39" spans="1:16" x14ac:dyDescent="0.2">
      <c r="A39" s="9" t="s">
        <v>39</v>
      </c>
      <c r="B39" s="23">
        <v>35215</v>
      </c>
      <c r="C39" s="23">
        <v>130615</v>
      </c>
      <c r="D39" s="24">
        <f t="shared" si="0"/>
        <v>0.26960915668185126</v>
      </c>
      <c r="E39" s="23">
        <v>93976</v>
      </c>
      <c r="F39" s="23">
        <v>128465</v>
      </c>
      <c r="G39" s="24">
        <v>0.731529988712879</v>
      </c>
      <c r="H39" s="23">
        <v>104810</v>
      </c>
      <c r="I39" s="23">
        <v>244236</v>
      </c>
      <c r="J39" s="24">
        <v>0.42913411618270852</v>
      </c>
      <c r="K39" s="10">
        <v>108411</v>
      </c>
      <c r="L39" s="10">
        <v>212248</v>
      </c>
      <c r="M39" s="11">
        <f t="shared" si="1"/>
        <v>0.51077513097885496</v>
      </c>
      <c r="N39" s="10">
        <v>109970</v>
      </c>
      <c r="O39" s="10">
        <v>120561</v>
      </c>
      <c r="P39" s="11">
        <f t="shared" si="3"/>
        <v>0.9121523544098008</v>
      </c>
    </row>
    <row r="40" spans="1:16" x14ac:dyDescent="0.2">
      <c r="A40" s="9" t="s">
        <v>40</v>
      </c>
      <c r="B40" s="23">
        <v>136743</v>
      </c>
      <c r="C40" s="23">
        <v>718994</v>
      </c>
      <c r="D40" s="24">
        <f t="shared" si="0"/>
        <v>0.19018656623003807</v>
      </c>
      <c r="E40" s="23">
        <v>309711</v>
      </c>
      <c r="F40" s="23">
        <v>405960</v>
      </c>
      <c r="G40" s="24">
        <v>0.76291013892994386</v>
      </c>
      <c r="H40" s="23">
        <v>221861</v>
      </c>
      <c r="I40" s="23">
        <v>425329</v>
      </c>
      <c r="J40" s="24">
        <v>0.5216220854914666</v>
      </c>
      <c r="K40" s="10">
        <v>390319</v>
      </c>
      <c r="L40" s="10">
        <v>369795</v>
      </c>
      <c r="M40" s="11">
        <f t="shared" si="1"/>
        <v>1.0555010208358686</v>
      </c>
      <c r="N40" s="10">
        <v>420100</v>
      </c>
      <c r="O40" s="10">
        <v>350358</v>
      </c>
      <c r="P40" s="11">
        <f t="shared" si="3"/>
        <v>1.1990592479692201</v>
      </c>
    </row>
    <row r="41" spans="1:16" x14ac:dyDescent="0.2">
      <c r="A41" s="9" t="s">
        <v>41</v>
      </c>
      <c r="B41" s="23">
        <v>128137</v>
      </c>
      <c r="C41" s="23">
        <v>1137646</v>
      </c>
      <c r="D41" s="24">
        <f t="shared" si="0"/>
        <v>0.11263345539825217</v>
      </c>
      <c r="E41" s="23">
        <v>760088</v>
      </c>
      <c r="F41" s="23">
        <v>441754</v>
      </c>
      <c r="G41" s="24">
        <v>1.7206137352463136</v>
      </c>
      <c r="H41" s="23">
        <v>841730</v>
      </c>
      <c r="I41" s="23">
        <v>450756</v>
      </c>
      <c r="J41" s="24">
        <v>1.8673739229206046</v>
      </c>
      <c r="K41" s="10">
        <v>787019</v>
      </c>
      <c r="L41" s="10">
        <v>399933</v>
      </c>
      <c r="M41" s="11">
        <f t="shared" si="1"/>
        <v>1.9678771194175024</v>
      </c>
      <c r="N41" s="10">
        <v>796322</v>
      </c>
      <c r="O41" s="10">
        <v>397607</v>
      </c>
      <c r="P41" s="11">
        <f t="shared" si="3"/>
        <v>2.002786671260818</v>
      </c>
    </row>
    <row r="42" spans="1:16" x14ac:dyDescent="0.2">
      <c r="A42" s="9" t="s">
        <v>42</v>
      </c>
      <c r="B42" s="23">
        <v>324395</v>
      </c>
      <c r="C42" s="23">
        <v>732473</v>
      </c>
      <c r="D42" s="24">
        <f t="shared" si="0"/>
        <v>0.44287639271345153</v>
      </c>
      <c r="E42" s="23">
        <v>3186170</v>
      </c>
      <c r="F42" s="23">
        <v>663867</v>
      </c>
      <c r="G42" s="24">
        <v>4.7994101228107438</v>
      </c>
      <c r="H42" s="23">
        <v>4872968</v>
      </c>
      <c r="I42" s="23">
        <v>731727</v>
      </c>
      <c r="J42" s="24">
        <v>6.6595437916053388</v>
      </c>
      <c r="K42" s="10">
        <v>4983690</v>
      </c>
      <c r="L42" s="10">
        <v>708864</v>
      </c>
      <c r="M42" s="11">
        <f t="shared" si="1"/>
        <v>7.0305305390032506</v>
      </c>
      <c r="N42" s="10">
        <v>4771622</v>
      </c>
      <c r="O42" s="10">
        <v>673488</v>
      </c>
      <c r="P42" s="11">
        <f t="shared" si="3"/>
        <v>7.0849398949944176</v>
      </c>
    </row>
    <row r="43" spans="1:16" x14ac:dyDescent="0.2">
      <c r="A43" s="9" t="s">
        <v>43</v>
      </c>
      <c r="B43" s="23">
        <v>28860</v>
      </c>
      <c r="C43" s="23">
        <v>57649</v>
      </c>
      <c r="D43" s="24">
        <f t="shared" si="0"/>
        <v>0.50061579559055669</v>
      </c>
      <c r="E43" s="23">
        <v>74910</v>
      </c>
      <c r="F43" s="23">
        <v>63153</v>
      </c>
      <c r="G43" s="24">
        <v>1.1861669279369151</v>
      </c>
      <c r="H43" s="23">
        <v>80449</v>
      </c>
      <c r="I43" s="23">
        <v>186205</v>
      </c>
      <c r="J43" s="24">
        <v>0.43204532638758358</v>
      </c>
      <c r="K43" s="10">
        <v>69422</v>
      </c>
      <c r="L43" s="10">
        <v>119597</v>
      </c>
      <c r="M43" s="11">
        <f t="shared" si="1"/>
        <v>0.58046606520230437</v>
      </c>
      <c r="N43" s="10">
        <v>44632</v>
      </c>
      <c r="O43" s="10">
        <v>112254</v>
      </c>
      <c r="P43" s="11">
        <f t="shared" si="3"/>
        <v>0.39759830384663353</v>
      </c>
    </row>
    <row r="44" spans="1:16" x14ac:dyDescent="0.2">
      <c r="A44" s="9" t="s">
        <v>44</v>
      </c>
      <c r="B44" s="23">
        <v>2284</v>
      </c>
      <c r="C44" s="23">
        <v>905298</v>
      </c>
      <c r="D44" s="24">
        <f t="shared" si="0"/>
        <v>2.5229261524934332E-3</v>
      </c>
      <c r="E44" s="23">
        <v>24432</v>
      </c>
      <c r="F44" s="23">
        <v>859007</v>
      </c>
      <c r="G44" s="24">
        <v>2.8442143079160008E-2</v>
      </c>
      <c r="H44" s="23">
        <v>31499</v>
      </c>
      <c r="I44" s="23">
        <v>165410</v>
      </c>
      <c r="J44" s="24">
        <v>0.19042984100114865</v>
      </c>
      <c r="K44" s="10">
        <v>29124</v>
      </c>
      <c r="L44" s="10">
        <v>117920</v>
      </c>
      <c r="M44" s="11">
        <f t="shared" si="1"/>
        <v>0.24698100407055631</v>
      </c>
      <c r="N44" s="10">
        <v>31948</v>
      </c>
      <c r="O44" s="10">
        <v>107770</v>
      </c>
      <c r="P44" s="11">
        <f t="shared" si="3"/>
        <v>0.29644613528811359</v>
      </c>
    </row>
    <row r="45" spans="1:16" x14ac:dyDescent="0.2">
      <c r="A45" s="9" t="s">
        <v>45</v>
      </c>
      <c r="B45" s="23">
        <v>1960</v>
      </c>
      <c r="C45" s="23">
        <v>5512</v>
      </c>
      <c r="D45" s="24">
        <f t="shared" si="0"/>
        <v>0.35558780841799709</v>
      </c>
      <c r="E45" s="23">
        <v>2900</v>
      </c>
      <c r="F45" s="23">
        <v>14219</v>
      </c>
      <c r="G45" s="24">
        <v>0.20395245797876083</v>
      </c>
      <c r="H45" s="23">
        <v>2531</v>
      </c>
      <c r="I45" s="23">
        <v>135086</v>
      </c>
      <c r="J45" s="24">
        <v>1.8736212486860221E-2</v>
      </c>
      <c r="K45" s="10">
        <v>2787</v>
      </c>
      <c r="L45" s="10">
        <v>13675</v>
      </c>
      <c r="M45" s="11">
        <f t="shared" si="1"/>
        <v>0.20380255941499087</v>
      </c>
      <c r="N45" s="10">
        <v>6282</v>
      </c>
      <c r="O45" s="10">
        <v>34818</v>
      </c>
      <c r="P45" s="11">
        <f t="shared" si="3"/>
        <v>0.18042391866276064</v>
      </c>
    </row>
    <row r="46" spans="1:16" x14ac:dyDescent="0.2">
      <c r="A46" s="9" t="s">
        <v>46</v>
      </c>
      <c r="B46" s="23">
        <v>15536</v>
      </c>
      <c r="C46" s="23">
        <v>40223</v>
      </c>
      <c r="D46" s="24">
        <f t="shared" si="0"/>
        <v>0.38624667478805658</v>
      </c>
      <c r="E46" s="23">
        <v>78308</v>
      </c>
      <c r="F46" s="23">
        <v>42463</v>
      </c>
      <c r="G46" s="24">
        <v>1.8441466688646586</v>
      </c>
      <c r="H46" s="23">
        <v>81226</v>
      </c>
      <c r="I46" s="23">
        <v>38269</v>
      </c>
      <c r="J46" s="24">
        <v>2.1225012412135147</v>
      </c>
      <c r="K46" s="10">
        <v>43773</v>
      </c>
      <c r="L46" s="10">
        <v>37093</v>
      </c>
      <c r="M46" s="11">
        <f t="shared" si="1"/>
        <v>1.1800878872024372</v>
      </c>
      <c r="N46" s="10">
        <v>45372</v>
      </c>
      <c r="O46" s="10">
        <v>37597</v>
      </c>
      <c r="P46" s="11">
        <f t="shared" si="3"/>
        <v>1.2067984147671358</v>
      </c>
    </row>
    <row r="47" spans="1:16" x14ac:dyDescent="0.2">
      <c r="A47" s="9" t="s">
        <v>47</v>
      </c>
      <c r="B47" s="23">
        <v>12948</v>
      </c>
      <c r="C47" s="23">
        <v>71081</v>
      </c>
      <c r="D47" s="24">
        <f t="shared" si="0"/>
        <v>0.18215838269017037</v>
      </c>
      <c r="E47" s="23">
        <v>27410</v>
      </c>
      <c r="F47" s="23">
        <v>68418</v>
      </c>
      <c r="G47" s="24">
        <v>0.40062556637142271</v>
      </c>
      <c r="H47" s="23">
        <v>33959</v>
      </c>
      <c r="I47" s="23">
        <v>200761</v>
      </c>
      <c r="J47" s="24">
        <v>0.16915137900289398</v>
      </c>
      <c r="K47" s="10">
        <v>37136</v>
      </c>
      <c r="L47" s="10">
        <v>173617</v>
      </c>
      <c r="M47" s="11">
        <f t="shared" si="1"/>
        <v>0.21389610464413047</v>
      </c>
      <c r="N47" s="10">
        <v>45300</v>
      </c>
      <c r="O47" s="10">
        <v>135869</v>
      </c>
      <c r="P47" s="11">
        <f t="shared" si="3"/>
        <v>0.33340938698304984</v>
      </c>
    </row>
    <row r="48" spans="1:16" x14ac:dyDescent="0.2">
      <c r="A48" s="9" t="s">
        <v>48</v>
      </c>
      <c r="B48" s="23">
        <v>226707</v>
      </c>
      <c r="C48" s="23">
        <v>750700</v>
      </c>
      <c r="D48" s="24">
        <f t="shared" si="0"/>
        <v>0.30199413880378312</v>
      </c>
      <c r="E48" s="23">
        <v>1545421</v>
      </c>
      <c r="F48" s="23">
        <v>687172</v>
      </c>
      <c r="G48" s="24">
        <v>2.2489580483488849</v>
      </c>
      <c r="H48" s="23">
        <v>1671030</v>
      </c>
      <c r="I48" s="23">
        <v>628589</v>
      </c>
      <c r="J48" s="24">
        <v>2.6583825043072657</v>
      </c>
      <c r="K48" s="10">
        <v>1664275</v>
      </c>
      <c r="L48" s="10">
        <v>584866</v>
      </c>
      <c r="M48" s="11">
        <f t="shared" si="1"/>
        <v>2.8455663348527698</v>
      </c>
      <c r="N48" s="10">
        <v>1585092</v>
      </c>
      <c r="O48" s="10">
        <v>569354</v>
      </c>
      <c r="P48" s="11">
        <f t="shared" si="3"/>
        <v>2.7840183787239572</v>
      </c>
    </row>
    <row r="49" spans="1:16" x14ac:dyDescent="0.2">
      <c r="A49" s="9" t="s">
        <v>49</v>
      </c>
      <c r="B49" s="23">
        <v>11171</v>
      </c>
      <c r="C49" s="23">
        <v>215197</v>
      </c>
      <c r="D49" s="24">
        <f t="shared" si="0"/>
        <v>5.1910574961546864E-2</v>
      </c>
      <c r="E49" s="23">
        <v>74436</v>
      </c>
      <c r="F49" s="23">
        <v>191666</v>
      </c>
      <c r="G49" s="24">
        <v>0.38836308995857377</v>
      </c>
      <c r="H49" s="23">
        <v>81780</v>
      </c>
      <c r="I49" s="23">
        <v>185458</v>
      </c>
      <c r="J49" s="24">
        <v>0.44096237423028395</v>
      </c>
      <c r="K49" s="10">
        <v>79380</v>
      </c>
      <c r="L49" s="10">
        <v>133428</v>
      </c>
      <c r="M49" s="11">
        <f t="shared" si="1"/>
        <v>0.59492760140300383</v>
      </c>
      <c r="N49" s="10">
        <v>73129</v>
      </c>
      <c r="O49" s="10">
        <v>125234</v>
      </c>
      <c r="P49" s="11">
        <f t="shared" si="3"/>
        <v>0.58393886644202053</v>
      </c>
    </row>
    <row r="50" spans="1:16" x14ac:dyDescent="0.2">
      <c r="A50" s="9" t="s">
        <v>50</v>
      </c>
      <c r="B50" s="23">
        <v>25381</v>
      </c>
      <c r="C50" s="23">
        <v>88341</v>
      </c>
      <c r="D50" s="24">
        <f t="shared" si="0"/>
        <v>0.28730713938035568</v>
      </c>
      <c r="E50" s="23">
        <v>91964</v>
      </c>
      <c r="F50" s="23">
        <v>92040</v>
      </c>
      <c r="G50" s="24">
        <v>0.99917427205562803</v>
      </c>
      <c r="H50" s="23">
        <v>106852</v>
      </c>
      <c r="I50" s="23">
        <v>209049</v>
      </c>
      <c r="J50" s="24">
        <v>0.51113375333055888</v>
      </c>
      <c r="K50" s="10">
        <v>94717</v>
      </c>
      <c r="L50" s="10">
        <v>161520</v>
      </c>
      <c r="M50" s="11">
        <f t="shared" si="1"/>
        <v>0.58641035165923727</v>
      </c>
      <c r="N50" s="10">
        <v>77872</v>
      </c>
      <c r="O50" s="10">
        <v>153890</v>
      </c>
      <c r="P50" s="11">
        <f t="shared" si="3"/>
        <v>0.50602378322178176</v>
      </c>
    </row>
    <row r="51" spans="1:16" x14ac:dyDescent="0.2">
      <c r="A51" s="9" t="s">
        <v>51</v>
      </c>
      <c r="B51" s="23">
        <v>104437</v>
      </c>
      <c r="C51" s="23">
        <v>492764</v>
      </c>
      <c r="D51" s="24">
        <f t="shared" si="0"/>
        <v>0.21194121323798004</v>
      </c>
      <c r="E51" s="23">
        <v>407838</v>
      </c>
      <c r="F51" s="23">
        <v>507816</v>
      </c>
      <c r="G51" s="24">
        <v>0.80312160310033553</v>
      </c>
      <c r="H51" s="23">
        <v>469584</v>
      </c>
      <c r="I51" s="23">
        <v>632328</v>
      </c>
      <c r="J51" s="24">
        <v>0.742627244088511</v>
      </c>
      <c r="K51" s="10">
        <v>493803</v>
      </c>
      <c r="L51" s="10">
        <v>597920</v>
      </c>
      <c r="M51" s="11">
        <f t="shared" si="1"/>
        <v>0.82586800909820712</v>
      </c>
      <c r="N51" s="10">
        <v>511411</v>
      </c>
      <c r="O51" s="10">
        <v>590921</v>
      </c>
      <c r="P51" s="11">
        <f t="shared" si="3"/>
        <v>0.86544732713848382</v>
      </c>
    </row>
    <row r="52" spans="1:16" x14ac:dyDescent="0.2">
      <c r="A52" s="9" t="s">
        <v>52</v>
      </c>
      <c r="B52" s="23">
        <v>396068</v>
      </c>
      <c r="C52" s="23">
        <v>1323430</v>
      </c>
      <c r="D52" s="24">
        <f t="shared" si="0"/>
        <v>0.29927385656967126</v>
      </c>
      <c r="E52" s="23">
        <v>4546986</v>
      </c>
      <c r="F52" s="23">
        <v>1210675</v>
      </c>
      <c r="G52" s="24">
        <v>3.755744522683627</v>
      </c>
      <c r="H52" s="23">
        <v>5299879</v>
      </c>
      <c r="I52" s="23">
        <v>1288236</v>
      </c>
      <c r="J52" s="24">
        <v>4.1140590699219706</v>
      </c>
      <c r="K52" s="10">
        <v>4869970</v>
      </c>
      <c r="L52" s="10">
        <v>1030019</v>
      </c>
      <c r="M52" s="11">
        <f t="shared" si="1"/>
        <v>4.7280389973388841</v>
      </c>
      <c r="N52" s="10">
        <v>5563461</v>
      </c>
      <c r="O52" s="10">
        <v>1066570</v>
      </c>
      <c r="P52" s="11">
        <f t="shared" si="3"/>
        <v>5.216217407202528</v>
      </c>
    </row>
    <row r="53" spans="1:16" x14ac:dyDescent="0.2">
      <c r="A53" s="9" t="s">
        <v>100</v>
      </c>
      <c r="B53" s="23">
        <v>12386</v>
      </c>
      <c r="C53" s="23">
        <v>54904</v>
      </c>
      <c r="D53" s="24">
        <f t="shared" si="0"/>
        <v>0.22559376366020692</v>
      </c>
      <c r="E53" s="23">
        <v>29157</v>
      </c>
      <c r="F53" s="23">
        <v>54607</v>
      </c>
      <c r="G53" s="24">
        <v>0.53394253483985565</v>
      </c>
      <c r="H53" s="23">
        <v>34279</v>
      </c>
      <c r="I53" s="23">
        <v>53061</v>
      </c>
      <c r="J53" s="24">
        <v>0.64603004089632687</v>
      </c>
      <c r="K53" s="10">
        <v>55322</v>
      </c>
      <c r="L53" s="10">
        <v>55492</v>
      </c>
      <c r="M53" s="11">
        <f t="shared" si="1"/>
        <v>0.99693649535068118</v>
      </c>
      <c r="N53" s="10">
        <v>53875</v>
      </c>
      <c r="O53" s="10">
        <v>50051</v>
      </c>
      <c r="P53" s="11">
        <f t="shared" si="3"/>
        <v>1.0764020698887136</v>
      </c>
    </row>
    <row r="54" spans="1:16" x14ac:dyDescent="0.2">
      <c r="A54" s="9" t="s">
        <v>53</v>
      </c>
      <c r="B54" s="23">
        <v>80380</v>
      </c>
      <c r="C54" s="23">
        <v>641722</v>
      </c>
      <c r="D54" s="24">
        <f t="shared" si="0"/>
        <v>0.1252567311078629</v>
      </c>
      <c r="E54" s="23">
        <v>326924</v>
      </c>
      <c r="F54" s="23">
        <v>689863</v>
      </c>
      <c r="G54" s="24">
        <v>0.47389699114171946</v>
      </c>
      <c r="H54" s="23">
        <v>357361</v>
      </c>
      <c r="I54" s="23">
        <v>860120</v>
      </c>
      <c r="J54" s="24">
        <v>0.41547807282704741</v>
      </c>
      <c r="K54" s="10">
        <v>363113</v>
      </c>
      <c r="L54" s="10">
        <v>736734</v>
      </c>
      <c r="M54" s="11">
        <f t="shared" si="1"/>
        <v>0.49286852513933116</v>
      </c>
      <c r="N54" s="10">
        <v>385640</v>
      </c>
      <c r="O54" s="10">
        <v>200724</v>
      </c>
      <c r="P54" s="11">
        <f t="shared" si="3"/>
        <v>1.9212450927641935</v>
      </c>
    </row>
    <row r="55" spans="1:16" x14ac:dyDescent="0.2">
      <c r="A55" s="9" t="s">
        <v>54</v>
      </c>
      <c r="B55" s="27">
        <v>13190</v>
      </c>
      <c r="C55" s="23">
        <v>71053</v>
      </c>
      <c r="D55" s="24">
        <f t="shared" si="0"/>
        <v>0.18563607447961381</v>
      </c>
      <c r="E55" s="23">
        <v>42492</v>
      </c>
      <c r="F55" s="23">
        <v>65160</v>
      </c>
      <c r="G55" s="24">
        <v>0.65211786372007363</v>
      </c>
      <c r="H55" s="23">
        <v>52456</v>
      </c>
      <c r="I55" s="23">
        <v>61342</v>
      </c>
      <c r="J55" s="24">
        <v>0.85514003456033383</v>
      </c>
      <c r="K55" s="10">
        <v>50791</v>
      </c>
      <c r="L55" s="10">
        <v>60109</v>
      </c>
      <c r="M55" s="11">
        <f t="shared" si="1"/>
        <v>0.84498161672960792</v>
      </c>
      <c r="N55" s="10">
        <v>46461</v>
      </c>
      <c r="O55" s="10">
        <v>58911</v>
      </c>
      <c r="P55" s="11">
        <f t="shared" si="3"/>
        <v>0.78866425625095482</v>
      </c>
    </row>
    <row r="56" spans="1:16" x14ac:dyDescent="0.2">
      <c r="A56" s="9" t="s">
        <v>55</v>
      </c>
      <c r="B56" s="23">
        <v>14269</v>
      </c>
      <c r="C56" s="23">
        <v>194843</v>
      </c>
      <c r="D56" s="24">
        <f t="shared" si="0"/>
        <v>7.3233321186801675E-2</v>
      </c>
      <c r="E56" s="23">
        <v>417244</v>
      </c>
      <c r="F56" s="23">
        <v>259474</v>
      </c>
      <c r="G56" s="24">
        <v>1.608037799548317</v>
      </c>
      <c r="H56" s="23">
        <v>476669</v>
      </c>
      <c r="I56" s="23">
        <v>281939</v>
      </c>
      <c r="J56" s="24">
        <v>1.6906813175899751</v>
      </c>
      <c r="K56" s="10">
        <v>429471</v>
      </c>
      <c r="L56" s="10">
        <v>148955</v>
      </c>
      <c r="M56" s="11">
        <f t="shared" si="1"/>
        <v>2.8832264777953074</v>
      </c>
      <c r="N56" s="10">
        <v>465687</v>
      </c>
      <c r="O56" s="10">
        <v>146889</v>
      </c>
      <c r="P56" s="11">
        <f t="shared" si="3"/>
        <v>3.1703327002021937</v>
      </c>
    </row>
    <row r="57" spans="1:16" x14ac:dyDescent="0.2">
      <c r="A57" s="9" t="s">
        <v>56</v>
      </c>
      <c r="B57" s="23">
        <v>159020</v>
      </c>
      <c r="C57" s="23">
        <v>280690</v>
      </c>
      <c r="D57" s="24">
        <f t="shared" si="0"/>
        <v>0.56653247354732983</v>
      </c>
      <c r="E57" s="23">
        <v>661233</v>
      </c>
      <c r="F57" s="23">
        <v>274170</v>
      </c>
      <c r="G57" s="24">
        <v>2.4117627749206698</v>
      </c>
      <c r="H57" s="23">
        <v>692919</v>
      </c>
      <c r="I57" s="23">
        <v>393342</v>
      </c>
      <c r="J57" s="24">
        <v>1.7616196592278475</v>
      </c>
      <c r="K57" s="10">
        <v>713760</v>
      </c>
      <c r="L57" s="10">
        <v>357904</v>
      </c>
      <c r="M57" s="11">
        <f t="shared" si="1"/>
        <v>1.9942777951629487</v>
      </c>
      <c r="N57" s="10">
        <v>724330</v>
      </c>
      <c r="O57" s="10">
        <v>346371</v>
      </c>
      <c r="P57" s="11">
        <f t="shared" si="3"/>
        <v>2.091197011297135</v>
      </c>
    </row>
    <row r="58" spans="1:16" x14ac:dyDescent="0.2">
      <c r="A58" s="9" t="s">
        <v>57</v>
      </c>
      <c r="B58" s="23">
        <v>8651</v>
      </c>
      <c r="C58" s="23">
        <v>264334</v>
      </c>
      <c r="D58" s="24">
        <f t="shared" si="0"/>
        <v>3.2727534104579813E-2</v>
      </c>
      <c r="E58" s="23">
        <v>17485</v>
      </c>
      <c r="F58" s="23">
        <v>261717</v>
      </c>
      <c r="G58" s="24">
        <v>6.6808804930516552E-2</v>
      </c>
      <c r="H58" s="23">
        <v>23819</v>
      </c>
      <c r="I58" s="23">
        <v>190397</v>
      </c>
      <c r="J58" s="24">
        <v>0.12510176105715951</v>
      </c>
      <c r="K58" s="10">
        <v>17916</v>
      </c>
      <c r="L58" s="10">
        <v>143986</v>
      </c>
      <c r="M58" s="11">
        <f t="shared" si="1"/>
        <v>0.12442876390760213</v>
      </c>
      <c r="N58" s="10">
        <v>19945</v>
      </c>
      <c r="O58" s="10">
        <v>132299</v>
      </c>
      <c r="P58" s="11">
        <f t="shared" si="3"/>
        <v>0.15075699740738782</v>
      </c>
    </row>
    <row r="59" spans="1:16" x14ac:dyDescent="0.2">
      <c r="A59" s="9" t="s">
        <v>99</v>
      </c>
      <c r="B59" s="23">
        <v>31264</v>
      </c>
      <c r="C59" s="23">
        <v>926986</v>
      </c>
      <c r="D59" s="24">
        <f t="shared" si="0"/>
        <v>3.3726507196440936E-2</v>
      </c>
      <c r="E59" s="23">
        <v>84488</v>
      </c>
      <c r="F59" s="23">
        <v>790177</v>
      </c>
      <c r="G59" s="24">
        <v>0.10692287930425715</v>
      </c>
      <c r="H59" s="23">
        <v>87936</v>
      </c>
      <c r="I59" s="23">
        <v>242294</v>
      </c>
      <c r="J59" s="24">
        <v>0.36293098467151474</v>
      </c>
      <c r="K59" s="10">
        <v>89719</v>
      </c>
      <c r="L59" s="10">
        <v>192842</v>
      </c>
      <c r="M59" s="11">
        <f t="shared" si="1"/>
        <v>0.46524616006886466</v>
      </c>
      <c r="N59" s="10">
        <v>97806</v>
      </c>
      <c r="O59" s="10">
        <v>173317</v>
      </c>
      <c r="P59" s="11">
        <f t="shared" si="3"/>
        <v>0.56431856078745879</v>
      </c>
    </row>
    <row r="60" spans="1:16" x14ac:dyDescent="0.2">
      <c r="A60" s="9" t="s">
        <v>58</v>
      </c>
      <c r="B60" s="23">
        <v>33941</v>
      </c>
      <c r="C60" s="23">
        <v>91422</v>
      </c>
      <c r="D60" s="24">
        <f t="shared" si="0"/>
        <v>0.37125637155170527</v>
      </c>
      <c r="E60" s="23">
        <v>55352</v>
      </c>
      <c r="F60" s="23">
        <v>104439</v>
      </c>
      <c r="G60" s="24">
        <v>0.52999358477197211</v>
      </c>
      <c r="H60" s="23">
        <v>67055</v>
      </c>
      <c r="I60" s="23">
        <v>289387</v>
      </c>
      <c r="J60" s="24">
        <v>0.23171393324510084</v>
      </c>
      <c r="K60" s="10">
        <v>68988</v>
      </c>
      <c r="L60" s="10">
        <v>246294</v>
      </c>
      <c r="M60" s="11">
        <f t="shared" si="1"/>
        <v>0.28010426563375479</v>
      </c>
      <c r="N60" s="10">
        <v>73695</v>
      </c>
      <c r="O60" s="10">
        <v>230786</v>
      </c>
      <c r="P60" s="11">
        <f t="shared" si="3"/>
        <v>0.31932179594949434</v>
      </c>
    </row>
    <row r="61" spans="1:16" x14ac:dyDescent="0.2">
      <c r="A61" s="9" t="s">
        <v>59</v>
      </c>
      <c r="B61" s="23">
        <v>11004</v>
      </c>
      <c r="C61" s="23">
        <v>72168</v>
      </c>
      <c r="D61" s="24">
        <f t="shared" si="0"/>
        <v>0.15247755237778518</v>
      </c>
      <c r="E61" s="23">
        <v>26261</v>
      </c>
      <c r="F61" s="23">
        <v>70517</v>
      </c>
      <c r="G61" s="24">
        <v>0.3724066537147071</v>
      </c>
      <c r="H61" s="23">
        <v>28831</v>
      </c>
      <c r="I61" s="23">
        <v>180931</v>
      </c>
      <c r="J61" s="24">
        <v>0.15934803875510553</v>
      </c>
      <c r="K61" s="10">
        <v>28123</v>
      </c>
      <c r="L61" s="10">
        <v>145146</v>
      </c>
      <c r="M61" s="11">
        <f t="shared" si="1"/>
        <v>0.19375663125404766</v>
      </c>
      <c r="N61" s="10">
        <v>28384</v>
      </c>
      <c r="O61" s="10">
        <v>140340</v>
      </c>
      <c r="P61" s="11">
        <f t="shared" si="3"/>
        <v>0.20225167450477413</v>
      </c>
    </row>
    <row r="62" spans="1:16" x14ac:dyDescent="0.2">
      <c r="A62" s="9" t="s">
        <v>60</v>
      </c>
      <c r="B62" s="23">
        <v>114326</v>
      </c>
      <c r="C62" s="23">
        <v>1064840</v>
      </c>
      <c r="D62" s="24">
        <f t="shared" si="0"/>
        <v>0.10736448668344541</v>
      </c>
      <c r="E62" s="23">
        <v>576862</v>
      </c>
      <c r="F62" s="23">
        <v>902702</v>
      </c>
      <c r="G62" s="24">
        <v>0.63903923997066581</v>
      </c>
      <c r="H62" s="23">
        <v>671642</v>
      </c>
      <c r="I62" s="23">
        <v>970651</v>
      </c>
      <c r="J62" s="24">
        <v>0.69195004177608632</v>
      </c>
      <c r="K62" s="10">
        <v>603198</v>
      </c>
      <c r="L62" s="10">
        <v>317061</v>
      </c>
      <c r="M62" s="11">
        <f t="shared" si="1"/>
        <v>1.9024667177609356</v>
      </c>
      <c r="N62" s="10">
        <v>618164</v>
      </c>
      <c r="O62" s="10">
        <v>311201</v>
      </c>
      <c r="P62" s="11">
        <f t="shared" si="3"/>
        <v>1.9863817918322884</v>
      </c>
    </row>
    <row r="63" spans="1:16" x14ac:dyDescent="0.2">
      <c r="A63" s="9" t="s">
        <v>61</v>
      </c>
      <c r="B63" s="23">
        <v>182155</v>
      </c>
      <c r="C63" s="23">
        <v>441894</v>
      </c>
      <c r="D63" s="24">
        <f t="shared" si="0"/>
        <v>0.41221424142441399</v>
      </c>
      <c r="E63" s="23">
        <v>573509</v>
      </c>
      <c r="F63" s="23">
        <v>399128</v>
      </c>
      <c r="G63" s="24">
        <v>1.4369049527970976</v>
      </c>
      <c r="H63" s="23">
        <v>674866</v>
      </c>
      <c r="I63" s="23">
        <v>387041</v>
      </c>
      <c r="J63" s="24">
        <v>1.7436550649672773</v>
      </c>
      <c r="K63" s="10">
        <v>722879</v>
      </c>
      <c r="L63" s="10">
        <v>400992</v>
      </c>
      <c r="M63" s="11">
        <f t="shared" si="1"/>
        <v>1.8027267376905274</v>
      </c>
      <c r="N63" s="10">
        <v>768212</v>
      </c>
      <c r="O63" s="10">
        <v>414940</v>
      </c>
      <c r="P63" s="11">
        <f t="shared" si="3"/>
        <v>1.8513809225430182</v>
      </c>
    </row>
    <row r="64" spans="1:16" x14ac:dyDescent="0.2">
      <c r="A64" s="9" t="s">
        <v>62</v>
      </c>
      <c r="B64" s="23">
        <v>246256</v>
      </c>
      <c r="C64" s="23">
        <v>759590</v>
      </c>
      <c r="D64" s="24">
        <f t="shared" si="0"/>
        <v>0.32419594781395228</v>
      </c>
      <c r="E64" s="23">
        <v>650450</v>
      </c>
      <c r="F64" s="23">
        <v>751806</v>
      </c>
      <c r="G64" s="24">
        <v>0.86518330526758236</v>
      </c>
      <c r="H64" s="23">
        <v>764717</v>
      </c>
      <c r="I64" s="23">
        <v>735991</v>
      </c>
      <c r="J64" s="24">
        <v>1.0390303685778766</v>
      </c>
      <c r="K64" s="10">
        <v>709952</v>
      </c>
      <c r="L64" s="10">
        <v>710283</v>
      </c>
      <c r="M64" s="11">
        <f t="shared" si="1"/>
        <v>0.99953398856512121</v>
      </c>
      <c r="N64" s="10">
        <v>756872</v>
      </c>
      <c r="O64" s="10">
        <v>675478</v>
      </c>
      <c r="P64" s="11">
        <f t="shared" si="3"/>
        <v>1.1204983730040061</v>
      </c>
    </row>
    <row r="65" spans="1:16" x14ac:dyDescent="0.2">
      <c r="A65" s="9" t="s">
        <v>63</v>
      </c>
      <c r="B65" s="23">
        <v>12053</v>
      </c>
      <c r="C65" s="23">
        <v>136114</v>
      </c>
      <c r="D65" s="24">
        <f t="shared" si="0"/>
        <v>8.8550773616233452E-2</v>
      </c>
      <c r="E65" s="23">
        <v>30898</v>
      </c>
      <c r="F65" s="23">
        <v>151563</v>
      </c>
      <c r="G65" s="24">
        <v>0.20386242024768578</v>
      </c>
      <c r="H65" s="23">
        <v>39012</v>
      </c>
      <c r="I65" s="23">
        <v>169683</v>
      </c>
      <c r="J65" s="24">
        <v>0.22991106946482559</v>
      </c>
      <c r="K65" s="10">
        <v>31818</v>
      </c>
      <c r="L65" s="10">
        <v>123632</v>
      </c>
      <c r="M65" s="11">
        <f t="shared" si="1"/>
        <v>0.25736055390190243</v>
      </c>
      <c r="N65" s="10">
        <v>33630</v>
      </c>
      <c r="O65" s="10">
        <v>110770</v>
      </c>
      <c r="P65" s="11">
        <f t="shared" si="3"/>
        <v>0.30360205831903947</v>
      </c>
    </row>
    <row r="66" spans="1:16" x14ac:dyDescent="0.2">
      <c r="A66" s="9" t="s">
        <v>64</v>
      </c>
      <c r="B66" s="23">
        <v>15845</v>
      </c>
      <c r="C66" s="23">
        <v>848434</v>
      </c>
      <c r="D66" s="24">
        <f t="shared" si="0"/>
        <v>1.8675583486753241E-2</v>
      </c>
      <c r="E66" s="23">
        <v>19410</v>
      </c>
      <c r="F66" s="23">
        <v>725692</v>
      </c>
      <c r="G66" s="24">
        <v>2.6746884353141553E-2</v>
      </c>
      <c r="H66" s="23">
        <v>18647</v>
      </c>
      <c r="I66" s="23">
        <v>889918</v>
      </c>
      <c r="J66" s="24">
        <v>2.0953615951132577E-2</v>
      </c>
      <c r="K66" s="10">
        <v>13056</v>
      </c>
      <c r="L66" s="10">
        <v>117020</v>
      </c>
      <c r="M66" s="11">
        <f t="shared" si="1"/>
        <v>0.11157067168005469</v>
      </c>
      <c r="N66" s="10">
        <v>9873</v>
      </c>
      <c r="O66" s="10">
        <v>108937</v>
      </c>
      <c r="P66" s="11">
        <f t="shared" si="3"/>
        <v>9.0630364339021635E-2</v>
      </c>
    </row>
    <row r="67" spans="1:16" x14ac:dyDescent="0.2">
      <c r="A67" s="9" t="s">
        <v>65</v>
      </c>
      <c r="B67" s="23">
        <v>34521</v>
      </c>
      <c r="C67" s="23">
        <v>593528</v>
      </c>
      <c r="D67" s="24">
        <f t="shared" si="0"/>
        <v>5.8162378186033349E-2</v>
      </c>
      <c r="E67" s="23">
        <v>292043</v>
      </c>
      <c r="F67" s="23">
        <v>728433</v>
      </c>
      <c r="G67" s="24">
        <v>0.40091950803986093</v>
      </c>
      <c r="H67" s="23">
        <v>159799</v>
      </c>
      <c r="I67" s="23">
        <v>275970</v>
      </c>
      <c r="J67" s="24">
        <v>0.57904482371272237</v>
      </c>
      <c r="K67" s="10">
        <v>316884</v>
      </c>
      <c r="L67" s="10">
        <v>231144</v>
      </c>
      <c r="M67" s="11">
        <f t="shared" si="1"/>
        <v>1.3709375973419167</v>
      </c>
      <c r="N67" s="10">
        <v>315446</v>
      </c>
      <c r="O67" s="10">
        <v>228336</v>
      </c>
      <c r="P67" s="11">
        <f t="shared" si="3"/>
        <v>1.381499194169995</v>
      </c>
    </row>
    <row r="68" spans="1:16" x14ac:dyDescent="0.2">
      <c r="A68" s="9" t="s">
        <v>66</v>
      </c>
      <c r="B68" s="23">
        <v>152642</v>
      </c>
      <c r="C68" s="23">
        <v>1139833</v>
      </c>
      <c r="D68" s="24">
        <f t="shared" si="0"/>
        <v>0.13391610876330129</v>
      </c>
      <c r="E68" s="23">
        <v>599858</v>
      </c>
      <c r="F68" s="23">
        <v>1022244</v>
      </c>
      <c r="G68" s="24">
        <v>0.58680510719554235</v>
      </c>
      <c r="H68" s="23">
        <v>672577</v>
      </c>
      <c r="I68" s="23">
        <v>930579</v>
      </c>
      <c r="J68" s="24">
        <v>0.7227511044199364</v>
      </c>
      <c r="K68" s="10">
        <v>538250</v>
      </c>
      <c r="L68" s="10">
        <v>876803</v>
      </c>
      <c r="M68" s="11">
        <f t="shared" si="1"/>
        <v>0.61387791784471535</v>
      </c>
      <c r="N68" s="10">
        <v>627011</v>
      </c>
      <c r="O68" s="10">
        <v>329671</v>
      </c>
      <c r="P68" s="11">
        <f t="shared" si="3"/>
        <v>1.9019294994100178</v>
      </c>
    </row>
    <row r="69" spans="1:16" x14ac:dyDescent="0.2">
      <c r="A69" s="9" t="s">
        <v>67</v>
      </c>
      <c r="B69" s="23">
        <v>2661</v>
      </c>
      <c r="C69" s="23">
        <v>40346</v>
      </c>
      <c r="D69" s="24">
        <f t="shared" si="0"/>
        <v>6.5954493630099642E-2</v>
      </c>
      <c r="E69" s="23">
        <v>28444</v>
      </c>
      <c r="F69" s="23">
        <v>43045</v>
      </c>
      <c r="G69" s="24">
        <v>0.66079684051573939</v>
      </c>
      <c r="H69" s="23">
        <v>33219</v>
      </c>
      <c r="I69" s="23">
        <v>42666</v>
      </c>
      <c r="J69" s="24">
        <v>0.77858247785121637</v>
      </c>
      <c r="K69" s="10">
        <v>47389</v>
      </c>
      <c r="L69" s="10">
        <v>45687</v>
      </c>
      <c r="M69" s="11">
        <f t="shared" si="1"/>
        <v>1.0372534856742619</v>
      </c>
      <c r="N69" s="10">
        <v>51982</v>
      </c>
      <c r="O69" s="10">
        <v>67263</v>
      </c>
      <c r="P69" s="11">
        <f t="shared" si="3"/>
        <v>0.77281715058799039</v>
      </c>
    </row>
    <row r="70" spans="1:16" x14ac:dyDescent="0.2">
      <c r="A70" s="9" t="s">
        <v>68</v>
      </c>
      <c r="B70" s="23">
        <v>31705</v>
      </c>
      <c r="C70" s="23">
        <v>889065</v>
      </c>
      <c r="D70" s="24">
        <f t="shared" ref="D70:D88" si="4">B70/C70</f>
        <v>3.5661059652556337E-2</v>
      </c>
      <c r="E70" s="23">
        <v>51310</v>
      </c>
      <c r="F70" s="23">
        <v>776919</v>
      </c>
      <c r="G70" s="24">
        <v>6.6042920819287462E-2</v>
      </c>
      <c r="H70" s="23">
        <v>50564</v>
      </c>
      <c r="I70" s="23">
        <v>819274</v>
      </c>
      <c r="J70" s="24">
        <v>6.1718057694983605E-2</v>
      </c>
      <c r="K70" s="10">
        <v>62900</v>
      </c>
      <c r="L70" s="10">
        <v>181538</v>
      </c>
      <c r="M70" s="11">
        <f t="shared" si="1"/>
        <v>0.34648393173880948</v>
      </c>
      <c r="N70" s="10">
        <v>95738</v>
      </c>
      <c r="O70" s="10">
        <v>150342</v>
      </c>
      <c r="P70" s="11">
        <f t="shared" si="3"/>
        <v>0.63680142608186663</v>
      </c>
    </row>
    <row r="71" spans="1:16" x14ac:dyDescent="0.2">
      <c r="A71" s="9" t="s">
        <v>69</v>
      </c>
      <c r="B71" s="23">
        <v>62166</v>
      </c>
      <c r="C71" s="23">
        <v>1024379</v>
      </c>
      <c r="D71" s="24">
        <f t="shared" si="4"/>
        <v>6.0686523249695666E-2</v>
      </c>
      <c r="E71" s="23">
        <v>305216</v>
      </c>
      <c r="F71" s="23">
        <v>847806</v>
      </c>
      <c r="G71" s="24">
        <v>0.36000688836832956</v>
      </c>
      <c r="H71" s="23">
        <v>407574</v>
      </c>
      <c r="I71" s="23">
        <v>942393</v>
      </c>
      <c r="J71" s="24">
        <v>0.43248835676835462</v>
      </c>
      <c r="K71" s="10">
        <v>387718</v>
      </c>
      <c r="L71" s="10">
        <v>760298</v>
      </c>
      <c r="M71" s="11">
        <f t="shared" ref="M71:M99" si="5">K71/L71</f>
        <v>0.50995530699804548</v>
      </c>
      <c r="N71" s="10">
        <v>389474</v>
      </c>
      <c r="O71" s="10">
        <v>706691</v>
      </c>
      <c r="P71" s="11">
        <f t="shared" ref="P71:P99" si="6">N71/O71</f>
        <v>0.55112347546523166</v>
      </c>
    </row>
    <row r="72" spans="1:16" x14ac:dyDescent="0.2">
      <c r="A72" s="9" t="s">
        <v>70</v>
      </c>
      <c r="B72" s="23">
        <v>12311</v>
      </c>
      <c r="C72" s="23">
        <v>120353</v>
      </c>
      <c r="D72" s="24">
        <f t="shared" si="4"/>
        <v>0.10229076134371391</v>
      </c>
      <c r="E72" s="23">
        <v>132975</v>
      </c>
      <c r="F72" s="23">
        <v>126366</v>
      </c>
      <c r="G72" s="24">
        <v>1.0523004605669246</v>
      </c>
      <c r="H72" s="23">
        <v>184864</v>
      </c>
      <c r="I72" s="23">
        <v>214361</v>
      </c>
      <c r="J72" s="24">
        <v>0.86239567831835084</v>
      </c>
      <c r="K72" s="10">
        <v>167890</v>
      </c>
      <c r="L72" s="10">
        <v>170066</v>
      </c>
      <c r="M72" s="11">
        <f t="shared" si="5"/>
        <v>0.9872049674832124</v>
      </c>
      <c r="N72" s="10">
        <v>185361</v>
      </c>
      <c r="O72" s="10">
        <v>155492</v>
      </c>
      <c r="P72" s="11">
        <f t="shared" si="6"/>
        <v>1.1920934839091399</v>
      </c>
    </row>
    <row r="73" spans="1:16" x14ac:dyDescent="0.2">
      <c r="A73" s="9" t="s">
        <v>71</v>
      </c>
      <c r="B73" s="23">
        <v>95440</v>
      </c>
      <c r="C73" s="23">
        <v>829411</v>
      </c>
      <c r="D73" s="24">
        <f t="shared" si="4"/>
        <v>0.11506960963864718</v>
      </c>
      <c r="E73" s="23">
        <v>186905</v>
      </c>
      <c r="F73" s="23">
        <v>807264</v>
      </c>
      <c r="G73" s="24">
        <v>0.2315289669798232</v>
      </c>
      <c r="H73" s="23">
        <v>217434</v>
      </c>
      <c r="I73" s="23">
        <v>720962</v>
      </c>
      <c r="J73" s="24">
        <v>0.30158871063939569</v>
      </c>
      <c r="K73" s="10">
        <v>230364</v>
      </c>
      <c r="L73" s="10">
        <v>351315</v>
      </c>
      <c r="M73" s="11">
        <f t="shared" si="5"/>
        <v>0.65571922633534008</v>
      </c>
      <c r="N73" s="10">
        <v>267438</v>
      </c>
      <c r="O73" s="10">
        <v>341467</v>
      </c>
      <c r="P73" s="11">
        <f t="shared" si="6"/>
        <v>0.78320306208213386</v>
      </c>
    </row>
    <row r="74" spans="1:16" x14ac:dyDescent="0.2">
      <c r="A74" s="9" t="s">
        <v>72</v>
      </c>
      <c r="B74" s="23">
        <v>29166</v>
      </c>
      <c r="C74" s="23">
        <v>250294</v>
      </c>
      <c r="D74" s="24">
        <f t="shared" si="4"/>
        <v>0.11652696428999497</v>
      </c>
      <c r="E74" s="23">
        <v>91635</v>
      </c>
      <c r="F74" s="23">
        <v>203349</v>
      </c>
      <c r="G74" s="24">
        <v>0.4506292138146733</v>
      </c>
      <c r="H74" s="23">
        <v>100741</v>
      </c>
      <c r="I74" s="23">
        <v>185533</v>
      </c>
      <c r="J74" s="24">
        <v>0.54298157201144814</v>
      </c>
      <c r="K74" s="10">
        <v>92253</v>
      </c>
      <c r="L74" s="10">
        <v>143437</v>
      </c>
      <c r="M74" s="11">
        <f t="shared" si="5"/>
        <v>0.64316041188814599</v>
      </c>
      <c r="N74" s="10">
        <v>91984</v>
      </c>
      <c r="O74" s="10">
        <v>133430</v>
      </c>
      <c r="P74" s="11">
        <f t="shared" si="6"/>
        <v>0.68938019935546724</v>
      </c>
    </row>
    <row r="75" spans="1:16" x14ac:dyDescent="0.2">
      <c r="A75" s="9" t="s">
        <v>73</v>
      </c>
      <c r="B75" s="23">
        <v>513915</v>
      </c>
      <c r="C75" s="23">
        <v>1613350</v>
      </c>
      <c r="D75" s="24">
        <f t="shared" si="4"/>
        <v>0.31853906467908388</v>
      </c>
      <c r="E75" s="23">
        <v>2992423</v>
      </c>
      <c r="F75" s="23">
        <v>985185</v>
      </c>
      <c r="G75" s="24">
        <v>3.0374224130493257</v>
      </c>
      <c r="H75" s="23">
        <v>3475619</v>
      </c>
      <c r="I75" s="23">
        <v>880621</v>
      </c>
      <c r="J75" s="24">
        <v>3.9467818732462661</v>
      </c>
      <c r="K75" s="10">
        <v>3433207</v>
      </c>
      <c r="L75" s="10">
        <v>825066</v>
      </c>
      <c r="M75" s="11">
        <f t="shared" si="5"/>
        <v>4.1611301398918386</v>
      </c>
      <c r="N75" s="10">
        <v>3369729</v>
      </c>
      <c r="O75" s="10">
        <v>830409</v>
      </c>
      <c r="P75" s="11">
        <f t="shared" si="6"/>
        <v>4.0579148347380629</v>
      </c>
    </row>
    <row r="76" spans="1:16" x14ac:dyDescent="0.2">
      <c r="A76" s="9" t="s">
        <v>74</v>
      </c>
      <c r="B76" s="23">
        <v>34467</v>
      </c>
      <c r="C76" s="23">
        <v>664215</v>
      </c>
      <c r="D76" s="24">
        <f t="shared" si="4"/>
        <v>5.1891330367426207E-2</v>
      </c>
      <c r="E76" s="23">
        <v>64506</v>
      </c>
      <c r="F76" s="23">
        <v>803032</v>
      </c>
      <c r="G76" s="24">
        <v>8.0328056665238748E-2</v>
      </c>
      <c r="H76" s="23">
        <v>79519</v>
      </c>
      <c r="I76" s="23">
        <v>438764</v>
      </c>
      <c r="J76" s="24">
        <v>0.18123410307135498</v>
      </c>
      <c r="K76" s="10">
        <v>74495</v>
      </c>
      <c r="L76" s="10">
        <v>344160</v>
      </c>
      <c r="M76" s="11">
        <f t="shared" si="5"/>
        <v>0.2164545560204556</v>
      </c>
      <c r="N76" s="10">
        <v>76864</v>
      </c>
      <c r="O76" s="10">
        <v>78223</v>
      </c>
      <c r="P76" s="11">
        <f t="shared" si="6"/>
        <v>0.98262659320148804</v>
      </c>
    </row>
    <row r="77" spans="1:16" x14ac:dyDescent="0.2">
      <c r="A77" s="9" t="s">
        <v>75</v>
      </c>
      <c r="B77" s="23">
        <v>17208</v>
      </c>
      <c r="C77" s="23">
        <v>2242007</v>
      </c>
      <c r="D77" s="24">
        <f t="shared" si="4"/>
        <v>7.6752659559046876E-3</v>
      </c>
      <c r="E77" s="23">
        <v>118549</v>
      </c>
      <c r="F77" s="23">
        <v>2075618</v>
      </c>
      <c r="G77" s="24">
        <v>5.7115037545444294E-2</v>
      </c>
      <c r="H77" s="23">
        <v>140287</v>
      </c>
      <c r="I77" s="23">
        <v>1935715</v>
      </c>
      <c r="J77" s="24">
        <v>7.2472962187098824E-2</v>
      </c>
      <c r="K77" s="10">
        <v>130457</v>
      </c>
      <c r="L77" s="10">
        <v>1631862</v>
      </c>
      <c r="M77" s="11">
        <f t="shared" si="5"/>
        <v>7.9943647195657469E-2</v>
      </c>
      <c r="N77" s="10">
        <v>139719</v>
      </c>
      <c r="O77" s="10">
        <v>191724</v>
      </c>
      <c r="P77" s="11">
        <f t="shared" si="6"/>
        <v>0.72875070413719722</v>
      </c>
    </row>
    <row r="78" spans="1:16" x14ac:dyDescent="0.2">
      <c r="A78" s="9" t="s">
        <v>76</v>
      </c>
      <c r="B78" s="23">
        <v>7288</v>
      </c>
      <c r="C78" s="23">
        <v>161616</v>
      </c>
      <c r="D78" s="24">
        <f t="shared" si="4"/>
        <v>4.5094545094545094E-2</v>
      </c>
      <c r="E78" s="23">
        <v>25518</v>
      </c>
      <c r="F78" s="23">
        <v>180915</v>
      </c>
      <c r="G78" s="24">
        <v>0.14104966420694801</v>
      </c>
      <c r="H78" s="23">
        <v>24410</v>
      </c>
      <c r="I78" s="23">
        <v>177001</v>
      </c>
      <c r="J78" s="24">
        <v>0.13790882537386795</v>
      </c>
      <c r="K78" s="10">
        <v>29866</v>
      </c>
      <c r="L78" s="10">
        <v>129973</v>
      </c>
      <c r="M78" s="11">
        <f t="shared" si="5"/>
        <v>0.22978618636178283</v>
      </c>
      <c r="N78" s="10">
        <v>28845</v>
      </c>
      <c r="O78" s="10">
        <v>118517</v>
      </c>
      <c r="P78" s="11">
        <f t="shared" si="6"/>
        <v>0.24338280584219985</v>
      </c>
    </row>
    <row r="79" spans="1:16" x14ac:dyDescent="0.2">
      <c r="A79" s="9" t="s">
        <v>77</v>
      </c>
      <c r="B79" s="23">
        <v>9094</v>
      </c>
      <c r="C79" s="23">
        <v>918141</v>
      </c>
      <c r="D79" s="24">
        <f t="shared" si="4"/>
        <v>9.9047967577964597E-3</v>
      </c>
      <c r="E79" s="23">
        <v>22102</v>
      </c>
      <c r="F79" s="23">
        <v>819640</v>
      </c>
      <c r="G79" s="24">
        <v>2.6965497047484261E-2</v>
      </c>
      <c r="H79" s="23">
        <v>30840</v>
      </c>
      <c r="I79" s="23">
        <v>686587</v>
      </c>
      <c r="J79" s="24">
        <v>4.4917832700007425E-2</v>
      </c>
      <c r="K79" s="10">
        <v>21178</v>
      </c>
      <c r="L79" s="10">
        <v>41024</v>
      </c>
      <c r="M79" s="11">
        <f t="shared" si="5"/>
        <v>0.51623439937597504</v>
      </c>
      <c r="N79" s="10">
        <v>19619</v>
      </c>
      <c r="O79" s="10">
        <v>38562</v>
      </c>
      <c r="P79" s="11">
        <f t="shared" si="6"/>
        <v>0.5087651055443182</v>
      </c>
    </row>
    <row r="80" spans="1:16" x14ac:dyDescent="0.2">
      <c r="A80" s="9" t="s">
        <v>78</v>
      </c>
      <c r="B80" s="23">
        <v>222853</v>
      </c>
      <c r="C80" s="23">
        <v>1051119</v>
      </c>
      <c r="D80" s="24">
        <f t="shared" si="4"/>
        <v>0.21201500496137926</v>
      </c>
      <c r="E80" s="23">
        <v>557795</v>
      </c>
      <c r="F80" s="23">
        <v>1216719</v>
      </c>
      <c r="G80" s="24">
        <v>0.45844192455283428</v>
      </c>
      <c r="H80" s="23">
        <v>643739</v>
      </c>
      <c r="I80" s="23">
        <v>1174194</v>
      </c>
      <c r="J80" s="24">
        <v>0.54823904738058615</v>
      </c>
      <c r="K80" s="10">
        <v>579883</v>
      </c>
      <c r="L80" s="10">
        <v>953925</v>
      </c>
      <c r="M80" s="11">
        <f t="shared" si="5"/>
        <v>0.60789160573420342</v>
      </c>
      <c r="N80" s="10">
        <v>683757</v>
      </c>
      <c r="O80" s="10">
        <v>523523</v>
      </c>
      <c r="P80" s="11">
        <f t="shared" si="6"/>
        <v>1.306068692301962</v>
      </c>
    </row>
    <row r="81" spans="1:16" x14ac:dyDescent="0.2">
      <c r="A81" s="9" t="s">
        <v>79</v>
      </c>
      <c r="B81" s="23">
        <v>99908</v>
      </c>
      <c r="C81" s="23">
        <v>311519</v>
      </c>
      <c r="D81" s="24">
        <f t="shared" si="4"/>
        <v>0.32071238030425109</v>
      </c>
      <c r="E81" s="23">
        <v>520681</v>
      </c>
      <c r="F81" s="23">
        <v>302270</v>
      </c>
      <c r="G81" s="24">
        <v>1.7225692261885071</v>
      </c>
      <c r="H81" s="23">
        <v>614656</v>
      </c>
      <c r="I81" s="23">
        <v>411139</v>
      </c>
      <c r="J81" s="24">
        <v>1.4950077710944474</v>
      </c>
      <c r="K81" s="10">
        <v>486880</v>
      </c>
      <c r="L81" s="10">
        <v>283291</v>
      </c>
      <c r="M81" s="11">
        <f t="shared" si="5"/>
        <v>1.7186567875435506</v>
      </c>
      <c r="N81" s="10">
        <v>504329</v>
      </c>
      <c r="O81" s="10">
        <v>268306</v>
      </c>
      <c r="P81" s="11">
        <f t="shared" si="6"/>
        <v>1.8796784268708118</v>
      </c>
    </row>
    <row r="82" spans="1:16" x14ac:dyDescent="0.2">
      <c r="A82" s="9" t="s">
        <v>80</v>
      </c>
      <c r="B82" s="23">
        <v>93735</v>
      </c>
      <c r="C82" s="23">
        <v>420542</v>
      </c>
      <c r="D82" s="24">
        <f t="shared" si="4"/>
        <v>0.22289093598261292</v>
      </c>
      <c r="E82" s="23">
        <v>948290</v>
      </c>
      <c r="F82" s="23">
        <v>457979</v>
      </c>
      <c r="G82" s="24">
        <v>2.0705971234488918</v>
      </c>
      <c r="H82" s="23">
        <v>1144913</v>
      </c>
      <c r="I82" s="23">
        <v>525966</v>
      </c>
      <c r="J82" s="24">
        <v>2.1767813889110701</v>
      </c>
      <c r="K82" s="10">
        <v>1152444</v>
      </c>
      <c r="L82" s="10">
        <v>555191</v>
      </c>
      <c r="M82" s="11">
        <f t="shared" si="5"/>
        <v>2.0757613145746237</v>
      </c>
      <c r="N82" s="10">
        <v>1349997</v>
      </c>
      <c r="O82" s="10">
        <v>476358</v>
      </c>
      <c r="P82" s="11">
        <f t="shared" si="6"/>
        <v>2.8339966999609536</v>
      </c>
    </row>
    <row r="83" spans="1:16" x14ac:dyDescent="0.2">
      <c r="A83" s="9" t="s">
        <v>81</v>
      </c>
      <c r="B83" s="23">
        <v>40860</v>
      </c>
      <c r="C83" s="23">
        <v>150849</v>
      </c>
      <c r="D83" s="24">
        <f t="shared" si="4"/>
        <v>0.27086689338344966</v>
      </c>
      <c r="E83" s="23">
        <v>204500</v>
      </c>
      <c r="F83" s="23">
        <v>155669</v>
      </c>
      <c r="G83" s="24">
        <v>1.3136848055810726</v>
      </c>
      <c r="H83" s="23">
        <v>250126</v>
      </c>
      <c r="I83" s="23">
        <v>283717</v>
      </c>
      <c r="J83" s="24">
        <v>0.88160385172548705</v>
      </c>
      <c r="K83" s="10">
        <v>225323</v>
      </c>
      <c r="L83" s="10">
        <v>258405</v>
      </c>
      <c r="M83" s="11">
        <f t="shared" si="5"/>
        <v>0.87197616145198431</v>
      </c>
      <c r="N83" s="10">
        <v>221579</v>
      </c>
      <c r="O83" s="10">
        <v>255121</v>
      </c>
      <c r="P83" s="11">
        <f t="shared" si="6"/>
        <v>0.86852513121224828</v>
      </c>
    </row>
    <row r="84" spans="1:16" x14ac:dyDescent="0.2">
      <c r="A84" s="9" t="s">
        <v>82</v>
      </c>
      <c r="B84" s="23">
        <v>27309</v>
      </c>
      <c r="C84" s="23">
        <v>91083</v>
      </c>
      <c r="D84" s="24">
        <f t="shared" si="4"/>
        <v>0.2998254339448635</v>
      </c>
      <c r="E84" s="23">
        <v>30976</v>
      </c>
      <c r="F84" s="23">
        <v>86232</v>
      </c>
      <c r="G84" s="24">
        <v>0.35921699601076168</v>
      </c>
      <c r="H84" s="23">
        <v>35407</v>
      </c>
      <c r="I84" s="23">
        <v>212430</v>
      </c>
      <c r="J84" s="24">
        <v>0.16667608153274019</v>
      </c>
      <c r="K84" s="10">
        <v>30011</v>
      </c>
      <c r="L84" s="10">
        <v>155886</v>
      </c>
      <c r="M84" s="11">
        <f t="shared" si="5"/>
        <v>0.19251889201082842</v>
      </c>
      <c r="N84" s="10">
        <v>38970</v>
      </c>
      <c r="O84" s="10">
        <v>145597</v>
      </c>
      <c r="P84" s="11">
        <f t="shared" si="6"/>
        <v>0.26765661380385586</v>
      </c>
    </row>
    <row r="85" spans="1:16" x14ac:dyDescent="0.2">
      <c r="A85" s="9" t="s">
        <v>83</v>
      </c>
      <c r="B85" s="23">
        <v>25679</v>
      </c>
      <c r="C85" s="23">
        <v>115806</v>
      </c>
      <c r="D85" s="24">
        <f t="shared" si="4"/>
        <v>0.22174153325389012</v>
      </c>
      <c r="E85" s="23">
        <v>183720</v>
      </c>
      <c r="F85" s="23">
        <v>113651</v>
      </c>
      <c r="G85" s="24">
        <v>1.6165277912204907</v>
      </c>
      <c r="H85" s="23">
        <v>213396</v>
      </c>
      <c r="I85" s="23">
        <v>238144</v>
      </c>
      <c r="J85" s="24">
        <v>0.89607968288094597</v>
      </c>
      <c r="K85" s="10">
        <v>214888</v>
      </c>
      <c r="L85" s="10">
        <v>114501</v>
      </c>
      <c r="M85" s="11">
        <f t="shared" si="5"/>
        <v>1.8767347010069781</v>
      </c>
      <c r="N85" s="10">
        <v>222425</v>
      </c>
      <c r="O85" s="10">
        <v>120339</v>
      </c>
      <c r="P85" s="11">
        <f t="shared" si="6"/>
        <v>1.8483201622084278</v>
      </c>
    </row>
    <row r="86" spans="1:16" x14ac:dyDescent="0.2">
      <c r="A86" s="9" t="s">
        <v>84</v>
      </c>
      <c r="B86" s="23">
        <v>39239</v>
      </c>
      <c r="C86" s="23">
        <v>1155099</v>
      </c>
      <c r="D86" s="24">
        <f t="shared" si="4"/>
        <v>3.3970248437579807E-2</v>
      </c>
      <c r="E86" s="23">
        <v>357922</v>
      </c>
      <c r="F86" s="23">
        <v>287416</v>
      </c>
      <c r="G86" s="24">
        <v>1.2453099340329001</v>
      </c>
      <c r="H86" s="23">
        <v>397739</v>
      </c>
      <c r="I86" s="23">
        <v>236591</v>
      </c>
      <c r="J86" s="24">
        <v>1.6811248103266818</v>
      </c>
      <c r="K86" s="10">
        <v>378974</v>
      </c>
      <c r="L86" s="10">
        <v>206825</v>
      </c>
      <c r="M86" s="11">
        <f t="shared" si="5"/>
        <v>1.8323413513840203</v>
      </c>
      <c r="N86" s="10">
        <v>379983</v>
      </c>
      <c r="O86" s="10">
        <v>187410</v>
      </c>
      <c r="P86" s="11">
        <f t="shared" si="6"/>
        <v>2.0275492236273411</v>
      </c>
    </row>
    <row r="87" spans="1:16" x14ac:dyDescent="0.2">
      <c r="A87" s="9" t="s">
        <v>85</v>
      </c>
      <c r="B87" s="23">
        <v>42525</v>
      </c>
      <c r="C87" s="23">
        <v>1032101</v>
      </c>
      <c r="D87" s="24">
        <f t="shared" si="4"/>
        <v>4.1202362947037163E-2</v>
      </c>
      <c r="E87" s="23">
        <v>176715</v>
      </c>
      <c r="F87" s="23">
        <v>290437</v>
      </c>
      <c r="G87" s="24">
        <v>0.60844520498421339</v>
      </c>
      <c r="H87" s="23">
        <v>207216</v>
      </c>
      <c r="I87" s="23">
        <v>288996</v>
      </c>
      <c r="J87" s="24">
        <v>0.7170203047793049</v>
      </c>
      <c r="K87" s="10">
        <v>205736</v>
      </c>
      <c r="L87" s="10">
        <v>247289</v>
      </c>
      <c r="M87" s="11">
        <f t="shared" si="5"/>
        <v>0.83196583754230879</v>
      </c>
      <c r="N87" s="10">
        <v>212499</v>
      </c>
      <c r="O87" s="10">
        <v>243128</v>
      </c>
      <c r="P87" s="11">
        <f t="shared" si="6"/>
        <v>0.87402109177058995</v>
      </c>
    </row>
    <row r="88" spans="1:16" x14ac:dyDescent="0.2">
      <c r="A88" s="9" t="s">
        <v>105</v>
      </c>
      <c r="B88" s="23">
        <v>30686</v>
      </c>
      <c r="C88" s="23">
        <v>252852</v>
      </c>
      <c r="D88" s="24">
        <f t="shared" si="4"/>
        <v>0.12135953047632607</v>
      </c>
      <c r="E88" s="23">
        <v>168736</v>
      </c>
      <c r="F88" s="23">
        <v>247773</v>
      </c>
      <c r="G88" s="24">
        <v>0.68101044100850372</v>
      </c>
      <c r="H88" s="23">
        <v>164062</v>
      </c>
      <c r="I88" s="23">
        <v>250910</v>
      </c>
      <c r="J88" s="24">
        <v>0.65386792076840305</v>
      </c>
      <c r="K88" s="10"/>
      <c r="L88" s="10"/>
      <c r="M88" s="11"/>
      <c r="N88" s="10"/>
      <c r="O88" s="10"/>
      <c r="P88" s="11"/>
    </row>
    <row r="89" spans="1:16" x14ac:dyDescent="0.2">
      <c r="A89" s="9" t="s">
        <v>104</v>
      </c>
      <c r="B89" s="23"/>
      <c r="C89" s="23"/>
      <c r="D89" s="24"/>
      <c r="E89" s="23"/>
      <c r="F89" s="23"/>
      <c r="G89" s="24"/>
      <c r="H89" s="23"/>
      <c r="I89" s="23"/>
      <c r="J89" s="24"/>
      <c r="K89" s="10">
        <v>205107</v>
      </c>
      <c r="L89" s="10">
        <v>259927</v>
      </c>
      <c r="M89" s="11">
        <f t="shared" si="5"/>
        <v>0.78909463041546279</v>
      </c>
      <c r="N89" s="10">
        <v>217218</v>
      </c>
      <c r="O89" s="10">
        <v>248727</v>
      </c>
      <c r="P89" s="11">
        <f t="shared" si="6"/>
        <v>0.87331894004269739</v>
      </c>
    </row>
    <row r="90" spans="1:16" x14ac:dyDescent="0.2">
      <c r="A90" s="19" t="s">
        <v>98</v>
      </c>
      <c r="B90" s="25"/>
      <c r="C90" s="25"/>
      <c r="D90" s="25"/>
      <c r="E90" s="25"/>
      <c r="F90" s="25"/>
      <c r="G90" s="25"/>
      <c r="H90" s="25"/>
      <c r="I90" s="25"/>
      <c r="J90" s="25"/>
      <c r="K90" s="21"/>
      <c r="L90" s="21"/>
      <c r="M90" s="20"/>
      <c r="N90" s="22"/>
      <c r="O90" s="22"/>
      <c r="P90" s="20"/>
    </row>
    <row r="91" spans="1:16" x14ac:dyDescent="0.2">
      <c r="A91" s="9" t="s">
        <v>86</v>
      </c>
      <c r="B91" s="23">
        <v>24761</v>
      </c>
      <c r="C91" s="23">
        <v>936846</v>
      </c>
      <c r="D91" s="24">
        <f t="shared" ref="D91:D99" si="7">B91/C91</f>
        <v>2.6430171020637331E-2</v>
      </c>
      <c r="E91" s="23">
        <v>351096</v>
      </c>
      <c r="F91" s="23">
        <v>819316</v>
      </c>
      <c r="G91" s="24">
        <v>0.42852330480547191</v>
      </c>
      <c r="H91" s="23">
        <v>373359</v>
      </c>
      <c r="I91" s="23">
        <v>888656</v>
      </c>
      <c r="J91" s="24">
        <v>0.42013895140526819</v>
      </c>
      <c r="K91" s="10">
        <v>401074</v>
      </c>
      <c r="L91" s="10">
        <v>792723</v>
      </c>
      <c r="M91" s="11">
        <f t="shared" si="5"/>
        <v>0.50594469947257747</v>
      </c>
      <c r="N91" s="10">
        <v>388795</v>
      </c>
      <c r="O91" s="10">
        <v>705385</v>
      </c>
      <c r="P91" s="11">
        <f t="shared" si="6"/>
        <v>0.55118126980301541</v>
      </c>
    </row>
    <row r="92" spans="1:16" x14ac:dyDescent="0.2">
      <c r="A92" s="9" t="s">
        <v>87</v>
      </c>
      <c r="B92" s="23">
        <v>92533</v>
      </c>
      <c r="C92" s="23">
        <v>159398</v>
      </c>
      <c r="D92" s="24">
        <f t="shared" si="7"/>
        <v>0.58051543934051875</v>
      </c>
      <c r="E92" s="23">
        <v>246980</v>
      </c>
      <c r="F92" s="23">
        <v>171978</v>
      </c>
      <c r="G92" s="24">
        <v>1.4361139215481049</v>
      </c>
      <c r="H92" s="23">
        <v>305607</v>
      </c>
      <c r="I92" s="23">
        <v>178803</v>
      </c>
      <c r="J92" s="24">
        <v>1.7091827318333586</v>
      </c>
      <c r="K92" s="10">
        <v>277858</v>
      </c>
      <c r="L92" s="10">
        <v>197825</v>
      </c>
      <c r="M92" s="11">
        <f t="shared" si="5"/>
        <v>1.4045646404650576</v>
      </c>
      <c r="N92" s="10">
        <v>304385</v>
      </c>
      <c r="O92" s="10">
        <v>246800</v>
      </c>
      <c r="P92" s="11">
        <f t="shared" si="6"/>
        <v>1.2333265802269044</v>
      </c>
    </row>
    <row r="93" spans="1:16" x14ac:dyDescent="0.2">
      <c r="A93" s="9" t="s">
        <v>88</v>
      </c>
      <c r="B93" s="23">
        <v>42574</v>
      </c>
      <c r="C93" s="23">
        <v>104987</v>
      </c>
      <c r="D93" s="24">
        <f t="shared" si="7"/>
        <v>0.40551687351767363</v>
      </c>
      <c r="E93" s="23">
        <v>107738</v>
      </c>
      <c r="F93" s="23">
        <v>122383</v>
      </c>
      <c r="G93" s="24">
        <v>0.88033468700718231</v>
      </c>
      <c r="H93" s="23">
        <v>137583</v>
      </c>
      <c r="I93" s="23">
        <v>121995</v>
      </c>
      <c r="J93" s="24">
        <v>1.1277757285134637</v>
      </c>
      <c r="K93" s="10">
        <v>123644</v>
      </c>
      <c r="L93" s="10">
        <v>126870</v>
      </c>
      <c r="M93" s="11">
        <f t="shared" si="5"/>
        <v>0.97457239694175135</v>
      </c>
      <c r="N93" s="10">
        <v>131915</v>
      </c>
      <c r="O93" s="10">
        <v>122147</v>
      </c>
      <c r="P93" s="11">
        <f t="shared" si="6"/>
        <v>1.0799692174183566</v>
      </c>
    </row>
    <row r="94" spans="1:16" x14ac:dyDescent="0.2">
      <c r="A94" s="9" t="s">
        <v>89</v>
      </c>
      <c r="B94" s="23">
        <v>454448</v>
      </c>
      <c r="C94" s="23">
        <v>1413009</v>
      </c>
      <c r="D94" s="24">
        <f t="shared" si="7"/>
        <v>0.32161720130586569</v>
      </c>
      <c r="E94" s="23">
        <v>2059447</v>
      </c>
      <c r="F94" s="23">
        <v>1306697</v>
      </c>
      <c r="G94" s="24">
        <v>1.5760708106010803</v>
      </c>
      <c r="H94" s="23">
        <v>2941279</v>
      </c>
      <c r="I94" s="23">
        <v>697165</v>
      </c>
      <c r="J94" s="24">
        <v>4.2189137435183923</v>
      </c>
      <c r="K94" s="10">
        <v>2578053</v>
      </c>
      <c r="L94" s="10">
        <v>678122</v>
      </c>
      <c r="M94" s="11">
        <f t="shared" si="5"/>
        <v>3.8017539616765124</v>
      </c>
      <c r="N94" s="10">
        <v>2777954</v>
      </c>
      <c r="O94" s="10">
        <v>717734</v>
      </c>
      <c r="P94" s="11">
        <f t="shared" si="6"/>
        <v>3.8704506126225038</v>
      </c>
    </row>
    <row r="95" spans="1:16" x14ac:dyDescent="0.2">
      <c r="A95" s="9" t="s">
        <v>90</v>
      </c>
      <c r="B95" s="23">
        <v>53789</v>
      </c>
      <c r="C95" s="23">
        <v>147302</v>
      </c>
      <c r="D95" s="24">
        <f t="shared" si="7"/>
        <v>0.36516136915995712</v>
      </c>
      <c r="E95" s="23">
        <v>339601</v>
      </c>
      <c r="F95" s="23">
        <v>150229</v>
      </c>
      <c r="G95" s="24">
        <v>2.2605555518574976</v>
      </c>
      <c r="H95" s="23">
        <v>377400</v>
      </c>
      <c r="I95" s="23">
        <v>142851</v>
      </c>
      <c r="J95" s="24">
        <v>2.6419136022848981</v>
      </c>
      <c r="K95" s="10">
        <v>389376</v>
      </c>
      <c r="L95" s="10">
        <v>182134</v>
      </c>
      <c r="M95" s="11">
        <f t="shared" si="5"/>
        <v>2.1378545466524645</v>
      </c>
      <c r="N95" s="10">
        <v>387430</v>
      </c>
      <c r="O95" s="10">
        <v>200218</v>
      </c>
      <c r="P95" s="11">
        <f t="shared" si="6"/>
        <v>1.935040805521981</v>
      </c>
    </row>
    <row r="96" spans="1:16" x14ac:dyDescent="0.2">
      <c r="A96" s="9" t="s">
        <v>91</v>
      </c>
      <c r="B96" s="23">
        <v>21955</v>
      </c>
      <c r="C96" s="23">
        <v>961781</v>
      </c>
      <c r="D96" s="24">
        <f t="shared" si="7"/>
        <v>2.28274420060284E-2</v>
      </c>
      <c r="E96" s="23">
        <v>197846</v>
      </c>
      <c r="F96" s="23">
        <v>565682</v>
      </c>
      <c r="G96" s="24">
        <v>0.34974773812848914</v>
      </c>
      <c r="H96" s="23">
        <v>311504</v>
      </c>
      <c r="I96" s="23">
        <v>675695</v>
      </c>
      <c r="J96" s="24">
        <v>0.461012735035778</v>
      </c>
      <c r="K96" s="10">
        <v>311735</v>
      </c>
      <c r="L96" s="10">
        <v>227884</v>
      </c>
      <c r="M96" s="11">
        <f t="shared" si="5"/>
        <v>1.3679547489073389</v>
      </c>
      <c r="N96" s="10">
        <v>309672</v>
      </c>
      <c r="O96" s="10">
        <v>236328</v>
      </c>
      <c r="P96" s="11">
        <f t="shared" si="6"/>
        <v>1.3103483294404388</v>
      </c>
    </row>
    <row r="97" spans="1:16" x14ac:dyDescent="0.2">
      <c r="A97" s="9" t="s">
        <v>92</v>
      </c>
      <c r="B97" s="23">
        <v>90126</v>
      </c>
      <c r="C97" s="23">
        <v>325046</v>
      </c>
      <c r="D97" s="24">
        <f t="shared" si="7"/>
        <v>0.27727152464574245</v>
      </c>
      <c r="E97" s="23">
        <v>897859</v>
      </c>
      <c r="F97" s="23">
        <v>311963</v>
      </c>
      <c r="G97" s="24">
        <v>2.8780945176190764</v>
      </c>
      <c r="H97" s="23">
        <v>1152048</v>
      </c>
      <c r="I97" s="23">
        <v>283127</v>
      </c>
      <c r="J97" s="24">
        <v>4.0690149650156995</v>
      </c>
      <c r="K97" s="10">
        <v>1171824</v>
      </c>
      <c r="L97" s="10">
        <v>298811</v>
      </c>
      <c r="M97" s="11">
        <f t="shared" si="5"/>
        <v>3.9216226979595796</v>
      </c>
      <c r="N97" s="10">
        <v>1120917</v>
      </c>
      <c r="O97" s="10">
        <v>308607</v>
      </c>
      <c r="P97" s="11">
        <f t="shared" si="6"/>
        <v>3.6321826789411777</v>
      </c>
    </row>
    <row r="98" spans="1:16" x14ac:dyDescent="0.2">
      <c r="A98" s="9" t="s">
        <v>93</v>
      </c>
      <c r="B98" s="23">
        <v>44392</v>
      </c>
      <c r="C98" s="23">
        <v>153457</v>
      </c>
      <c r="D98" s="24">
        <f t="shared" si="7"/>
        <v>0.28927973308483812</v>
      </c>
      <c r="E98" s="23">
        <v>129672</v>
      </c>
      <c r="F98" s="23">
        <v>154504</v>
      </c>
      <c r="G98" s="24">
        <v>0.83927924196137316</v>
      </c>
      <c r="H98" s="23">
        <v>143366</v>
      </c>
      <c r="I98" s="23">
        <v>267191</v>
      </c>
      <c r="J98" s="24">
        <v>0.53656747420384665</v>
      </c>
      <c r="K98" s="10">
        <v>136571</v>
      </c>
      <c r="L98" s="10">
        <v>224793</v>
      </c>
      <c r="M98" s="11">
        <f t="shared" si="5"/>
        <v>0.60754116008950454</v>
      </c>
      <c r="N98" s="10">
        <v>147290</v>
      </c>
      <c r="O98" s="10">
        <v>214090</v>
      </c>
      <c r="P98" s="11">
        <f t="shared" si="6"/>
        <v>0.68798168994348174</v>
      </c>
    </row>
    <row r="99" spans="1:16" x14ac:dyDescent="0.2">
      <c r="A99" s="9" t="s">
        <v>94</v>
      </c>
      <c r="B99" s="23">
        <v>68890</v>
      </c>
      <c r="C99" s="23">
        <v>158665</v>
      </c>
      <c r="D99" s="24">
        <f t="shared" si="7"/>
        <v>0.43418523303816214</v>
      </c>
      <c r="E99" s="23">
        <v>416402</v>
      </c>
      <c r="F99" s="23">
        <v>172933</v>
      </c>
      <c r="G99" s="24">
        <v>2.4078805086362927</v>
      </c>
      <c r="H99" s="23">
        <v>526046</v>
      </c>
      <c r="I99" s="23">
        <v>163985</v>
      </c>
      <c r="J99" s="24">
        <v>3.2078909656371009</v>
      </c>
      <c r="K99" s="10">
        <v>468614</v>
      </c>
      <c r="L99" s="10">
        <v>169468</v>
      </c>
      <c r="M99" s="11">
        <f t="shared" si="5"/>
        <v>2.7652064106497982</v>
      </c>
      <c r="N99" s="10">
        <v>486096</v>
      </c>
      <c r="O99" s="10">
        <v>171249</v>
      </c>
      <c r="P99" s="11">
        <f t="shared" si="6"/>
        <v>2.838533363698474</v>
      </c>
    </row>
    <row r="100" spans="1:16" x14ac:dyDescent="0.2">
      <c r="A100" s="9"/>
      <c r="B100" s="26"/>
      <c r="C100" s="26"/>
      <c r="D100" s="26"/>
      <c r="E100" s="26"/>
      <c r="F100" s="26"/>
      <c r="G100" s="26"/>
      <c r="H100" s="26"/>
      <c r="I100" s="26"/>
      <c r="J100" s="26"/>
      <c r="K100" s="9"/>
      <c r="L100" s="9"/>
      <c r="M100" s="9"/>
      <c r="N100" s="9"/>
      <c r="O100" s="9"/>
      <c r="P100" s="9"/>
    </row>
    <row r="101" spans="1:16" s="15" customFormat="1" x14ac:dyDescent="0.2">
      <c r="A101" s="12" t="s">
        <v>95</v>
      </c>
      <c r="B101" s="23">
        <v>8438123</v>
      </c>
      <c r="C101" s="23">
        <v>50913822</v>
      </c>
      <c r="D101" s="24">
        <v>0.2</v>
      </c>
      <c r="E101" s="23">
        <v>62580580</v>
      </c>
      <c r="F101" s="23">
        <v>42363348</v>
      </c>
      <c r="G101" s="24">
        <v>1.0900000000000001</v>
      </c>
      <c r="H101" s="23">
        <v>59305217</v>
      </c>
      <c r="I101" s="23">
        <v>42363348</v>
      </c>
      <c r="J101" s="24">
        <v>1.19</v>
      </c>
      <c r="K101" s="13">
        <f>SUM(K5:K100)</f>
        <v>59305217</v>
      </c>
      <c r="L101" s="13">
        <f>SUM(L5:L100)</f>
        <v>33967797</v>
      </c>
      <c r="M101" s="14">
        <f>AVERAGE(M5:M99)</f>
        <v>1.3022586917550363</v>
      </c>
      <c r="N101" s="13">
        <f>SUM(N5:N100)</f>
        <v>62108130</v>
      </c>
      <c r="O101" s="13">
        <f>SUM(O5:O100)</f>
        <v>27381066</v>
      </c>
      <c r="P101" s="14">
        <f>AVERAGE(P5:P99)</f>
        <v>1.4790414906583764</v>
      </c>
    </row>
    <row r="102" spans="1:16" s="15" customFormat="1" x14ac:dyDescent="0.2">
      <c r="A102" s="12" t="s">
        <v>96</v>
      </c>
      <c r="B102" s="26"/>
      <c r="C102" s="26"/>
      <c r="D102" s="24">
        <v>0.17</v>
      </c>
      <c r="E102" s="26"/>
      <c r="F102" s="26"/>
      <c r="G102" s="24">
        <v>0.66</v>
      </c>
      <c r="H102" s="26"/>
      <c r="I102" s="26"/>
      <c r="J102" s="24">
        <v>0.65</v>
      </c>
      <c r="K102" s="12"/>
      <c r="L102" s="12"/>
      <c r="M102" s="14">
        <f>MEDIAN(M5:M99)</f>
        <v>0.83773963220789149</v>
      </c>
      <c r="N102" s="13"/>
      <c r="O102" s="13"/>
      <c r="P102" s="14">
        <f>MEDIAN(P5:P99)</f>
        <v>1.0763524348834768</v>
      </c>
    </row>
    <row r="103" spans="1:16" s="15" customFormat="1" x14ac:dyDescent="0.2">
      <c r="A103" s="12"/>
      <c r="B103" s="12"/>
      <c r="C103" s="12"/>
      <c r="D103" s="16">
        <v>2020</v>
      </c>
      <c r="E103" s="12"/>
      <c r="F103" s="12"/>
      <c r="G103" s="16">
        <v>2019</v>
      </c>
      <c r="H103" s="12"/>
      <c r="I103" s="12"/>
      <c r="J103" s="16">
        <v>2018</v>
      </c>
      <c r="K103" s="12"/>
      <c r="L103" s="12"/>
      <c r="M103" s="16">
        <v>2017</v>
      </c>
      <c r="N103" s="13"/>
      <c r="O103" s="13"/>
      <c r="P103" s="18">
        <v>2016</v>
      </c>
    </row>
    <row r="104" spans="1:16" s="15" customForma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</sheetData>
  <mergeCells count="5">
    <mergeCell ref="B1:D1"/>
    <mergeCell ref="N1:P1"/>
    <mergeCell ref="K1:M1"/>
    <mergeCell ref="E1:G1"/>
    <mergeCell ref="H1:J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&amp;C&amp;K0000002013 - 2017 Statistical Data for Virginia Public Libraries: Turnover Rate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Turnover Rate, 2016-2020</vt:lpstr>
      <vt:lpstr>Turnover Rate Chart</vt:lpstr>
      <vt:lpstr>'Turnover Rate, 2016-2020'!Print_Titles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2023-08-29T12:51:37Z</cp:lastPrinted>
  <dcterms:created xsi:type="dcterms:W3CDTF">2015-07-20T14:14:56Z</dcterms:created>
  <dcterms:modified xsi:type="dcterms:W3CDTF">2023-08-29T12:51:45Z</dcterms:modified>
</cp:coreProperties>
</file>